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506A6C88-8BDE-4D25-BBE7-28F5C7C73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M12" i="2"/>
  <c r="K13" i="2"/>
  <c r="J13" i="2"/>
  <c r="G13" i="2"/>
  <c r="F13" i="2"/>
  <c r="E13" i="2"/>
  <c r="I12" i="2"/>
  <c r="L11" i="2"/>
  <c r="M11" i="2" s="1"/>
  <c r="I11" i="2"/>
  <c r="M10" i="2"/>
  <c r="I10" i="2"/>
  <c r="M9" i="2"/>
  <c r="M13" i="2" s="1"/>
  <c r="L9" i="2"/>
  <c r="L13" i="2" s="1"/>
  <c r="I9" i="2"/>
  <c r="I13" i="2" s="1"/>
</calcChain>
</file>

<file path=xl/sharedStrings.xml><?xml version="1.0" encoding="utf-8"?>
<sst xmlns="http://schemas.openxmlformats.org/spreadsheetml/2006/main" count="38" uniqueCount="33">
  <si>
    <t>Unidad de Análisis Financiero</t>
  </si>
  <si>
    <t>Nómina de Caracter Eventual Febrero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</si>
  <si>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</si>
  <si>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</si>
  <si>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</si>
  <si>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</si>
  <si>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</si>
  <si>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</si>
  <si>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</si>
  <si>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</si>
  <si>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</si>
  <si>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</si>
  <si>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</si>
  <si>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Total Descuentos</t>
  </si>
  <si>
    <t>Salario a Pagar</t>
  </si>
  <si>
    <t>Asesor UAF</t>
  </si>
  <si>
    <t>Asesor</t>
  </si>
  <si>
    <t>M</t>
  </si>
  <si>
    <t xml:space="preserve">Asesor </t>
  </si>
  <si>
    <t>Dpto. de Análisis operativo</t>
  </si>
  <si>
    <t>Analista Operativo I</t>
  </si>
  <si>
    <t>F</t>
  </si>
  <si>
    <t>Total RD$</t>
  </si>
  <si>
    <t xml:space="preserve">       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</si>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</sst>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43" fontId="5" fillId="0" borderId="2" xfId="1" applyFont="1" applyBorder="1"/>
    <xf numFmtId="43" fontId="5" fillId="0" borderId="2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3" fontId="5" fillId="0" borderId="1" xfId="1" applyFont="1" applyBorder="1"/>
    <xf numFmtId="43" fontId="5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3" fontId="4" fillId="0" borderId="5" xfId="1" applyFont="1" applyFill="1" applyBorder="1" applyAlignment="1">
      <alignment vertical="center"/>
    </xf>
    <xf numFmtId="43" fontId="4" fillId="0" borderId="6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3" fontId="5" fillId="0" borderId="0" xfId="0" applyNumberFormat="1" applyFont="1"/>
    <xf numFmtId="43" fontId="0" fillId="0" borderId="0" xfId="1" applyFont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85EF2BDD-1321-47C1-A514-2B1D213362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1914525" cy="666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5F65-E757-4F2D-AC39-CFB8118087FB}">
  <dimension ref="A5:R36"/>
  <sheetViews>
    <sheetView showGridLines="0" tabSelected="1" zoomScaleNormal="100" workbookViewId="0">
      <selection activeCell="F28" sqref="F28"/>
    </sheetView>
  </sheetViews>
  <sheetFormatPr baseColWidth="10" defaultColWidth="20.28515625" defaultRowHeight="15" x14ac:dyDescent="0.25"/>
  <cols>
    <col min="1" max="1" width="6.140625" customWidth="1"/>
    <col min="2" max="2" width="25" customWidth="1"/>
    <col min="3" max="3" width="18.7109375" customWidth="1"/>
    <col min="4" max="4" width="11.5703125" customWidth="1"/>
    <col min="5" max="13" width="15.7109375" customWidth="1"/>
  </cols>
  <sheetData>
    <row r="5" spans="1:17" s="2" customFormat="1" ht="18.75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1"/>
      <c r="O5" s="1"/>
      <c r="P5" s="1"/>
    </row>
    <row r="6" spans="1:17" s="2" customFormat="1" ht="18.75" x14ac:dyDescent="0.25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"/>
      <c r="O6" s="1"/>
      <c r="P6" s="1"/>
      <c r="Q6" s="1"/>
    </row>
    <row r="7" spans="1:17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7" s="5" customFormat="1" ht="30" customHeight="1" x14ac:dyDescent="0.2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</row>
    <row r="9" spans="1:17" s="14" customFormat="1" ht="16.5" customHeight="1" x14ac:dyDescent="0.25">
      <c r="A9" s="6">
        <v>1</v>
      </c>
      <c r="B9" s="7" t="s">
        <v>15</v>
      </c>
      <c r="C9" s="8" t="s">
        <v>16</v>
      </c>
      <c r="D9" s="6" t="s">
        <v>17</v>
      </c>
      <c r="E9" s="9">
        <v>170000</v>
      </c>
      <c r="F9" s="10">
        <v>4879</v>
      </c>
      <c r="G9" s="10">
        <v>4943.8</v>
      </c>
      <c r="H9" s="10">
        <v>0</v>
      </c>
      <c r="I9" s="11">
        <f>+E9-(F9+G9+H9)</f>
        <v>160177.20000000001</v>
      </c>
      <c r="J9" s="10">
        <v>28627.17</v>
      </c>
      <c r="K9" s="10">
        <v>25</v>
      </c>
      <c r="L9" s="10">
        <f>+F9+G9+J9+K9</f>
        <v>38474.97</v>
      </c>
      <c r="M9" s="12">
        <f>+E9-L9</f>
        <v>131525.03</v>
      </c>
      <c r="N9" s="13"/>
    </row>
    <row r="10" spans="1:17" s="14" customFormat="1" ht="15.75" x14ac:dyDescent="0.25">
      <c r="A10" s="15">
        <v>2</v>
      </c>
      <c r="B10" s="7" t="s">
        <v>15</v>
      </c>
      <c r="C10" s="16" t="s">
        <v>16</v>
      </c>
      <c r="D10" s="15" t="s">
        <v>17</v>
      </c>
      <c r="E10" s="17">
        <v>170000</v>
      </c>
      <c r="F10" s="11">
        <v>4879</v>
      </c>
      <c r="G10" s="11">
        <v>4943.8</v>
      </c>
      <c r="H10" s="11">
        <v>0</v>
      </c>
      <c r="I10" s="11">
        <f t="shared" ref="I10" si="0">+E10-(F10+G10+H10)</f>
        <v>160177.20000000001</v>
      </c>
      <c r="J10" s="11">
        <v>28627.17</v>
      </c>
      <c r="K10" s="11">
        <v>25</v>
      </c>
      <c r="L10" s="11">
        <v>38474.97</v>
      </c>
      <c r="M10" s="18">
        <f>+E10-L10</f>
        <v>131525.03</v>
      </c>
      <c r="N10" s="13"/>
    </row>
    <row r="11" spans="1:17" s="14" customFormat="1" ht="15.75" x14ac:dyDescent="0.25">
      <c r="A11" s="15">
        <v>3</v>
      </c>
      <c r="B11" s="7" t="s">
        <v>15</v>
      </c>
      <c r="C11" s="8" t="s">
        <v>18</v>
      </c>
      <c r="D11" s="15" t="s">
        <v>17</v>
      </c>
      <c r="E11" s="17">
        <v>150000</v>
      </c>
      <c r="F11" s="11">
        <v>4305</v>
      </c>
      <c r="G11" s="11">
        <v>4560</v>
      </c>
      <c r="H11" s="11">
        <v>0</v>
      </c>
      <c r="I11" s="11">
        <f>+E11-(F11+G11+H11)</f>
        <v>141135</v>
      </c>
      <c r="J11" s="11">
        <v>23866.62</v>
      </c>
      <c r="K11" s="11">
        <v>25</v>
      </c>
      <c r="L11" s="11">
        <f>+F11+G11+J11+K11</f>
        <v>32756.62</v>
      </c>
      <c r="M11" s="18">
        <f>+E11-L11</f>
        <v>117243.38</v>
      </c>
      <c r="N11" s="13"/>
    </row>
    <row r="12" spans="1:17" s="14" customFormat="1" ht="15.75" x14ac:dyDescent="0.25">
      <c r="A12" s="15">
        <v>4</v>
      </c>
      <c r="B12" s="7" t="s">
        <v>19</v>
      </c>
      <c r="C12" s="8" t="s">
        <v>20</v>
      </c>
      <c r="D12" s="15" t="s">
        <v>21</v>
      </c>
      <c r="E12" s="17">
        <v>65000</v>
      </c>
      <c r="F12" s="11">
        <v>1865.5</v>
      </c>
      <c r="G12" s="11">
        <v>1976</v>
      </c>
      <c r="H12" s="11"/>
      <c r="I12" s="11">
        <f>+E12-(F12+G12+H12)</f>
        <v>61158.5</v>
      </c>
      <c r="J12" s="11">
        <v>4427.58</v>
      </c>
      <c r="K12" s="11">
        <v>25</v>
      </c>
      <c r="L12" s="11">
        <f>+F12+G12+J12+K12</f>
        <v>8294.08</v>
      </c>
      <c r="M12" s="18">
        <f>+E12-L12</f>
        <v>56705.919999999998</v>
      </c>
      <c r="N12" s="13"/>
    </row>
    <row r="13" spans="1:17" s="14" customFormat="1" ht="16.5" thickBot="1" x14ac:dyDescent="0.3">
      <c r="A13" s="32" t="s">
        <v>22</v>
      </c>
      <c r="B13" s="33"/>
      <c r="C13" s="33"/>
      <c r="D13" s="19"/>
      <c r="E13" s="20">
        <f>SUM(E9:E12)</f>
        <v>555000</v>
      </c>
      <c r="F13" s="20">
        <f>SUM(F9:F12)</f>
        <v>15928.5</v>
      </c>
      <c r="G13" s="20">
        <f>SUM(G9:G12)</f>
        <v>16423.599999999999</v>
      </c>
      <c r="H13" s="20"/>
      <c r="I13" s="20">
        <f>SUM(I9:I12)</f>
        <v>522647.9</v>
      </c>
      <c r="J13" s="20">
        <f>SUM(J9:J12)</f>
        <v>85548.54</v>
      </c>
      <c r="K13" s="20">
        <f>SUM(K9:K12)</f>
        <v>100</v>
      </c>
      <c r="L13" s="20">
        <f>SUM(L9:L12)</f>
        <v>118000.64</v>
      </c>
      <c r="M13" s="21">
        <f>SUM(M9:M12)</f>
        <v>436999.36</v>
      </c>
    </row>
    <row r="14" spans="1:17" s="14" customFormat="1" ht="15.75" x14ac:dyDescent="0.25">
      <c r="A14" s="22"/>
      <c r="B14" s="22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</row>
    <row r="15" spans="1:17" s="14" customFormat="1" ht="15.75" x14ac:dyDescent="0.25">
      <c r="A15" s="22"/>
      <c r="B15" s="22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</row>
    <row r="16" spans="1:17" s="14" customFormat="1" ht="15.75" x14ac:dyDescent="0.25">
      <c r="A16" s="22"/>
      <c r="B16" s="22"/>
      <c r="C16" s="22"/>
      <c r="D16" s="22"/>
      <c r="E16" s="23"/>
      <c r="F16" s="23"/>
      <c r="G16" s="23"/>
      <c r="H16" s="23"/>
      <c r="I16" s="23"/>
      <c r="J16" s="23"/>
      <c r="K16" s="23"/>
      <c r="L16" s="23"/>
      <c r="M16" s="23"/>
    </row>
    <row r="17" spans="1:18" s="14" customFormat="1" ht="15.75" x14ac:dyDescent="0.25">
      <c r="A17" s="22"/>
      <c r="B17" s="22"/>
      <c r="C17" s="22"/>
      <c r="D17" s="22"/>
      <c r="E17" s="23"/>
      <c r="F17" s="23"/>
      <c r="G17" s="23"/>
      <c r="H17" s="23"/>
      <c r="I17" s="23"/>
      <c r="J17" s="23"/>
      <c r="K17" s="23"/>
      <c r="L17" s="23"/>
      <c r="M17" s="23"/>
    </row>
    <row r="18" spans="1:18" s="14" customFormat="1" ht="15.75" x14ac:dyDescent="0.25">
      <c r="A18" s="22"/>
      <c r="B18" s="22"/>
      <c r="C18" s="22"/>
      <c r="D18" s="22"/>
      <c r="E18" s="23"/>
      <c r="F18" s="23"/>
      <c r="G18" s="23"/>
      <c r="H18" s="23"/>
      <c r="I18" s="23"/>
      <c r="J18" s="23"/>
      <c r="K18" s="23"/>
      <c r="L18" s="23"/>
      <c r="M18" s="23"/>
    </row>
    <row r="19" spans="1:18" s="38" customFormat="1" ht="18.75" x14ac:dyDescent="0.3">
      <c r="A19" s="34"/>
      <c r="B19" s="35" t="s">
        <v>24</v>
      </c>
      <c r="C19" s="36"/>
      <c r="D19" s="37" t="s">
        <v>25</v>
      </c>
      <c r="E19" s="37"/>
      <c r="F19" s="37"/>
      <c r="G19" s="37"/>
      <c r="H19" s="37"/>
      <c r="I19" s="37"/>
      <c r="J19" s="37" t="s">
        <v>26</v>
      </c>
      <c r="K19" s="37"/>
      <c r="L19" s="37"/>
      <c r="M19" s="37"/>
      <c r="N19" s="37"/>
    </row>
    <row r="20" spans="1:18" ht="15.75" x14ac:dyDescent="0.25">
      <c r="A20" s="2"/>
      <c r="B20" s="2"/>
      <c r="C20" s="2"/>
      <c r="D20" s="39"/>
      <c r="E20" s="3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38" customFormat="1" ht="18.75" x14ac:dyDescent="0.3">
      <c r="A21" s="40"/>
      <c r="B21" s="36"/>
      <c r="C21" s="36"/>
      <c r="D21" s="37"/>
      <c r="E21" s="37"/>
      <c r="F21" s="37"/>
      <c r="G21" s="37"/>
      <c r="H21" s="36"/>
      <c r="I21" s="36"/>
      <c r="J21" s="36"/>
      <c r="K21" s="36"/>
      <c r="L21" s="36"/>
      <c r="M21" s="36"/>
      <c r="N21" s="36"/>
    </row>
    <row r="22" spans="1:18" s="36" customFormat="1" ht="18.75" x14ac:dyDescent="0.3">
      <c r="A22" s="40"/>
      <c r="B22" s="41" t="s">
        <v>27</v>
      </c>
      <c r="C22" s="42"/>
      <c r="D22" s="43" t="s">
        <v>28</v>
      </c>
      <c r="E22" s="43"/>
      <c r="F22" s="43"/>
      <c r="G22" s="43"/>
      <c r="H22" s="43"/>
      <c r="I22" s="43"/>
      <c r="J22" s="42"/>
      <c r="K22" s="42"/>
      <c r="L22" s="42" t="s">
        <v>29</v>
      </c>
      <c r="M22" s="42"/>
      <c r="N22" s="42"/>
    </row>
    <row r="23" spans="1:18" s="36" customFormat="1" ht="18.75" x14ac:dyDescent="0.3">
      <c r="B23" s="35" t="s">
        <v>30</v>
      </c>
      <c r="D23" s="37" t="s">
        <v>31</v>
      </c>
      <c r="E23" s="37"/>
      <c r="F23" s="37"/>
      <c r="G23" s="37"/>
      <c r="H23" s="37"/>
      <c r="I23" s="37"/>
      <c r="J23" s="37" t="s">
        <v>32</v>
      </c>
      <c r="K23" s="37"/>
      <c r="L23" s="37"/>
      <c r="M23" s="37"/>
      <c r="N23" s="37"/>
    </row>
    <row r="24" spans="1:18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8" ht="15.75" x14ac:dyDescent="0.25">
      <c r="A25" s="24"/>
      <c r="B25" s="24"/>
      <c r="C25" s="2"/>
      <c r="D25" s="2"/>
      <c r="E25" s="2"/>
      <c r="F25" s="2"/>
      <c r="G25" s="2"/>
      <c r="H25" s="3"/>
      <c r="I25" s="3"/>
      <c r="J25" s="3"/>
      <c r="K25" s="24"/>
      <c r="L25" s="2"/>
      <c r="M25" s="3"/>
    </row>
    <row r="26" spans="1:18" ht="15.75" x14ac:dyDescent="0.25">
      <c r="A26" s="2"/>
      <c r="B26" s="2"/>
      <c r="D26" s="2"/>
      <c r="E26" s="24"/>
      <c r="F26" s="2"/>
      <c r="L26" s="2"/>
      <c r="M26" s="2"/>
      <c r="N26" s="2"/>
    </row>
    <row r="27" spans="1:18" ht="15.75" x14ac:dyDescent="0.25">
      <c r="A27" s="2"/>
      <c r="B27" s="2"/>
      <c r="D27" s="2"/>
      <c r="E27" s="24"/>
      <c r="F27" s="2"/>
      <c r="L27" s="2"/>
      <c r="M27" s="2"/>
      <c r="N27" s="2"/>
    </row>
    <row r="28" spans="1:18" ht="15.75" x14ac:dyDescent="0.25">
      <c r="C28" s="25"/>
      <c r="D28" s="2"/>
      <c r="E28" s="2"/>
      <c r="F28" s="2"/>
      <c r="G28" s="26"/>
      <c r="H28" s="27"/>
      <c r="I28" s="28"/>
      <c r="K28" s="1"/>
      <c r="L28" s="29"/>
      <c r="M28" s="29"/>
      <c r="N28" s="29"/>
    </row>
    <row r="29" spans="1:18" ht="15.75" x14ac:dyDescent="0.25">
      <c r="D29" s="29"/>
      <c r="E29" s="29"/>
      <c r="F29" s="2"/>
      <c r="G29" s="27"/>
      <c r="H29" s="27"/>
    </row>
    <row r="30" spans="1:18" x14ac:dyDescent="0.25">
      <c r="G30" s="27"/>
      <c r="H30" s="27"/>
    </row>
    <row r="36" spans="8:8" x14ac:dyDescent="0.25">
      <c r="H36" s="30" t="s">
        <v>23</v>
      </c>
    </row>
  </sheetData>
  <mergeCells count="9">
    <mergeCell ref="D21:G21"/>
    <mergeCell ref="D22:I22"/>
    <mergeCell ref="D23:I23"/>
    <mergeCell ref="J23:N23"/>
    <mergeCell ref="A5:M5"/>
    <mergeCell ref="A6:M6"/>
    <mergeCell ref="A13:C13"/>
    <mergeCell ref="D19:I19"/>
    <mergeCell ref="J19:N19"/>
  </mergeCells>
  <dataValidations count="1">
    <dataValidation allowBlank="1" showInputMessage="1" showErrorMessage="1" promptTitle="Mensaje" prompt="Digitar sin guiones" sqref="A12" xr:uid="{34C485EC-3F8F-4D14-B5ED-68CF2D4E2998}"/>
  </dataValidations>
  <printOptions horizontalCentered="1"/>
  <pageMargins left="0.70866141732283505" right="0.70866141732283505" top="0.74803149606299202" bottom="0.74803149606299202" header="0.31496062992126" footer="0.31496062992126"/>
  <pageSetup paperSize="5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2023-03-02T15:37:53Z</dcterms:modified>
</cp:coreProperties>
</file>