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2023\OAI-Ejecución presupuestaria, Ingresos Egresos, BG, CXP, Nóminas\NOMINAS\NOVIEMBRE\"/>
    </mc:Choice>
  </mc:AlternateContent>
  <xr:revisionPtr revIDLastSave="0" documentId="13_ncr:1_{3344363E-044A-4607-B549-BAC0A4B045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batoria" sheetId="2" r:id="rId1"/>
    <sheet name="Sheet1" sheetId="1" r:id="rId2"/>
  </sheets>
  <externalReferences>
    <externalReference r:id="rId3"/>
  </externalReferences>
  <definedNames>
    <definedName name="_xlnm.Print_Area" localSheetId="0">Probatoria!$A$1:$O$26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" i="2" l="1"/>
  <c r="J9" i="2"/>
  <c r="E9" i="2"/>
  <c r="M8" i="2"/>
  <c r="M9" i="2" s="1"/>
  <c r="G8" i="2"/>
  <c r="G9" i="2" s="1"/>
  <c r="F8" i="2"/>
  <c r="I8" i="2" s="1"/>
  <c r="I9" i="2" s="1"/>
  <c r="F9" i="2" l="1"/>
  <c r="N8" i="2"/>
  <c r="N9" i="2" l="1"/>
  <c r="O8" i="2"/>
  <c r="O9" i="2" s="1"/>
</calcChain>
</file>

<file path=xl/sharedStrings.xml><?xml version="1.0" encoding="utf-8"?>
<sst xmlns="http://schemas.openxmlformats.org/spreadsheetml/2006/main" count="28" uniqueCount="28">
  <si>
    <t>Unidad de Análisis Financiero</t>
  </si>
  <si>
    <t>No.</t>
  </si>
  <si>
    <t>Departamento</t>
  </si>
  <si>
    <t>Cargo</t>
  </si>
  <si>
    <t xml:space="preserve">Sexo </t>
  </si>
  <si>
    <t xml:space="preserve">Sueldo Bruto </t>
  </si>
  <si>
    <t>AFP</t>
  </si>
  <si>
    <t>SFS</t>
  </si>
  <si>
    <t xml:space="preserve">Dependiente Adicional </t>
  </si>
  <si>
    <t>Salario Neto para Calculo del ISR</t>
  </si>
  <si>
    <t>ISR</t>
  </si>
  <si>
    <t>Seguro Complementario</t>
  </si>
  <si>
    <t xml:space="preserve">Otros Descuentos </t>
  </si>
  <si>
    <t>Total Otros Descuentos</t>
  </si>
  <si>
    <t>Total Descuentos</t>
  </si>
  <si>
    <t>Salario a Pagar</t>
  </si>
  <si>
    <t>Total General RD$</t>
  </si>
  <si>
    <t>Preparado por:</t>
  </si>
  <si>
    <t>Revisado Por:</t>
  </si>
  <si>
    <t>Aprobado por:</t>
  </si>
  <si>
    <t>Merary Lantigua</t>
  </si>
  <si>
    <t>Pedro Ramirez</t>
  </si>
  <si>
    <t>Carlos Castellanos</t>
  </si>
  <si>
    <t>Analista de Presupuesto</t>
  </si>
  <si>
    <t>Contador</t>
  </si>
  <si>
    <t>Director Administrativo y Financiero</t>
  </si>
  <si>
    <t>Nómina Personal Probatorio Noviembre 2023</t>
  </si>
  <si>
    <t>EN EL MES DE NOVIEMBRE NO TENEMOS PERSONAL CONTRATADO EN PERIODO PROBATORIO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</si>
</sst>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Open Sans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sz val="11"/>
      <color theme="1"/>
      <name val="Open Sans"/>
    </font>
    <font>
      <b/>
      <sz val="11"/>
      <color theme="0"/>
      <name val="Open Sans"/>
    </font>
    <font>
      <b/>
      <u/>
      <sz val="11"/>
      <color theme="1"/>
      <name val="Open Sans"/>
    </font>
    <font>
      <sz val="18"/>
      <color theme="1"/>
      <name val="Calibri"/>
      <family val="2"/>
      <scheme val="minor"/>
    </font>
    <font>
      <b/>
      <sz val="11"/>
      <name val="Open Sans"/>
    </font>
    <font>
      <b/>
      <u/>
      <sz val="12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7" fontId="2" fillId="0" borderId="1" xfId="0" applyNumberFormat="1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17" fontId="3" fillId="0" borderId="0" xfId="0" applyNumberFormat="1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43" fontId="5" fillId="0" borderId="2" xfId="1" applyFont="1" applyFill="1" applyBorder="1" applyAlignment="1">
      <alignment horizontal="right" vertical="center"/>
    </xf>
    <xf numFmtId="4" fontId="5" fillId="0" borderId="2" xfId="1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4" xfId="0" applyFont="1" applyBorder="1"/>
    <xf numFmtId="0" fontId="5" fillId="0" borderId="6" xfId="0" applyFont="1" applyBorder="1"/>
    <xf numFmtId="43" fontId="2" fillId="0" borderId="7" xfId="0" applyNumberFormat="1" applyFont="1" applyBorder="1"/>
    <xf numFmtId="0" fontId="2" fillId="0" borderId="8" xfId="0" applyFont="1" applyBorder="1"/>
    <xf numFmtId="43" fontId="2" fillId="0" borderId="8" xfId="0" applyNumberFormat="1" applyFont="1" applyBorder="1"/>
    <xf numFmtId="4" fontId="2" fillId="0" borderId="7" xfId="0" applyNumberFormat="1" applyFont="1" applyBorder="1"/>
    <xf numFmtId="0" fontId="5" fillId="0" borderId="0" xfId="0" applyFont="1"/>
    <xf numFmtId="43" fontId="2" fillId="0" borderId="0" xfId="0" applyNumberFormat="1" applyFont="1"/>
    <xf numFmtId="0" fontId="2" fillId="0" borderId="0" xfId="0" applyFont="1"/>
    <xf numFmtId="4" fontId="2" fillId="0" borderId="0" xfId="0" applyNumberFormat="1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/>
    <xf numFmtId="0" fontId="4" fillId="0" borderId="0" xfId="0" applyFont="1" applyAlignment="1">
      <alignment horizontal="center"/>
    </xf>
    <xf numFmtId="0" fontId="10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3" fontId="2" fillId="0" borderId="9" xfId="0" applyNumberFormat="1" applyFont="1" applyBorder="1" applyAlignment="1">
      <alignment horizontal="center" vertical="center"/>
    </xf>
    <xf numFmtId="43" fontId="2" fillId="0" borderId="10" xfId="0" applyNumberFormat="1" applyFont="1" applyBorder="1" applyAlignment="1">
      <alignment horizontal="center" vertical="center"/>
    </xf>
    <xf numFmtId="43" fontId="2" fillId="0" borderId="3" xfId="0" applyNumberFormat="1" applyFont="1" applyBorder="1" applyAlignment="1">
      <alignment horizontal="center" vertical="center"/>
    </xf>
    <xf numFmtId="43" fontId="2" fillId="0" borderId="11" xfId="0" applyNumberFormat="1" applyFont="1" applyBorder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/>
    </xf>
    <xf numFmtId="43" fontId="2" fillId="0" borderId="12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</cellXfs>
  <cellStyles count="2">
    <cellStyle name="Millares 2" xfId="1" xr:uid="{3AD2E35A-DAFD-47A0-8CE6-FE3D56BF9B96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638174</xdr:colOff>
      <xdr:row>0</xdr:row>
      <xdr:rowOff>142874</xdr:rowOff>
    </xdr:from>
    <xdr:ext cx="1781175" cy="561975"/>
    <xdr:pic>
      <xdr:nvPicPr>
        <xdr:cNvPr id="2" name="Imagen 1">
          <a:extLst>
            <a:ext uri="{FF2B5EF4-FFF2-40B4-BE49-F238E27FC236}">
              <a16:creationId xmlns:a16="http://schemas.microsoft.com/office/drawing/2014/main" id="{BDEB8DF4-BA53-4025-B9D4-FE1E365E31C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4" y="142874"/>
          <a:ext cx="1781175" cy="561975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</row>
        <row r="14">
          <cell r="C14">
            <v>2.87E-2</v>
          </cell>
          <cell r="D14">
            <v>269640</v>
          </cell>
        </row>
        <row r="15">
          <cell r="C15">
            <v>3.04E-2</v>
          </cell>
          <cell r="D15">
            <v>134820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681BC-8F85-497A-92B6-2713C2C43E7C}">
  <dimension ref="A4:R29"/>
  <sheetViews>
    <sheetView showGridLines="0" tabSelected="1" zoomScaleNormal="100" workbookViewId="0">
      <selection activeCell="J19" sqref="J19"/>
    </sheetView>
  </sheetViews>
  <sheetFormatPr baseColWidth="10" defaultColWidth="11.42578125" defaultRowHeight="15.75"/>
  <cols>
    <col min="1" max="1" width="6.85546875" style="29" customWidth="1"/>
    <col min="2" max="2" width="17" style="3" customWidth="1"/>
    <col min="3" max="3" width="18.5703125" style="3" customWidth="1"/>
    <col min="4" max="4" width="11.28515625" style="3" customWidth="1"/>
    <col min="5" max="5" width="18.7109375" style="3" customWidth="1"/>
    <col min="6" max="6" width="14.7109375" style="3" customWidth="1"/>
    <col min="7" max="7" width="17.5703125" style="3" customWidth="1"/>
    <col min="8" max="8" width="12.85546875" style="3" hidden="1" customWidth="1"/>
    <col min="9" max="9" width="21.5703125" style="3" customWidth="1"/>
    <col min="10" max="10" width="17" style="3" customWidth="1"/>
    <col min="11" max="11" width="20" style="3" customWidth="1"/>
    <col min="12" max="12" width="14.140625" style="3" customWidth="1"/>
    <col min="13" max="13" width="17.7109375" style="3" customWidth="1"/>
    <col min="14" max="14" width="17" style="3" customWidth="1"/>
    <col min="15" max="15" width="17.28515625" style="3" bestFit="1" customWidth="1"/>
    <col min="16" max="16" width="54" style="3" customWidth="1"/>
    <col min="17" max="17" width="57.5703125" style="3" bestFit="1" customWidth="1"/>
    <col min="18" max="18" width="13.140625" style="3" bestFit="1" customWidth="1"/>
    <col min="19" max="19" width="11.42578125" style="3"/>
    <col min="20" max="20" width="23.140625" style="3" bestFit="1" customWidth="1"/>
    <col min="21" max="16384" width="11.42578125" style="3"/>
  </cols>
  <sheetData>
    <row r="4" spans="1:18" ht="18.75">
      <c r="A4" s="34" t="s">
        <v>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2"/>
      <c r="Q4" s="2"/>
    </row>
    <row r="5" spans="1:18" ht="18.75">
      <c r="A5" s="34" t="s">
        <v>26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2"/>
      <c r="Q5" s="2"/>
      <c r="R5" s="2"/>
    </row>
    <row r="6" spans="1:18" ht="9" customHeight="1">
      <c r="A6" s="4"/>
      <c r="B6" s="5"/>
      <c r="C6" s="5"/>
      <c r="D6" s="5"/>
      <c r="E6" s="6"/>
      <c r="F6" s="5"/>
      <c r="G6" s="5"/>
      <c r="H6" s="5"/>
      <c r="I6" s="5"/>
      <c r="J6" s="6"/>
      <c r="K6" s="6"/>
      <c r="L6" s="7"/>
      <c r="M6" s="7"/>
      <c r="N6" s="6"/>
      <c r="O6" s="6"/>
      <c r="P6" s="8"/>
      <c r="Q6" s="8"/>
      <c r="R6" s="8"/>
    </row>
    <row r="7" spans="1:18" customFormat="1" ht="56.25">
      <c r="A7" s="43" t="s">
        <v>1</v>
      </c>
      <c r="B7" s="43" t="s">
        <v>2</v>
      </c>
      <c r="C7" s="43" t="s">
        <v>3</v>
      </c>
      <c r="D7" s="43" t="s">
        <v>4</v>
      </c>
      <c r="E7" s="43" t="s">
        <v>5</v>
      </c>
      <c r="F7" s="43" t="s">
        <v>6</v>
      </c>
      <c r="G7" s="43" t="s">
        <v>7</v>
      </c>
      <c r="H7" s="43" t="s">
        <v>8</v>
      </c>
      <c r="I7" s="43" t="s">
        <v>9</v>
      </c>
      <c r="J7" s="43" t="s">
        <v>10</v>
      </c>
      <c r="K7" s="43" t="s">
        <v>11</v>
      </c>
      <c r="L7" s="43" t="s">
        <v>12</v>
      </c>
      <c r="M7" s="43" t="s">
        <v>13</v>
      </c>
      <c r="N7" s="43" t="s">
        <v>14</v>
      </c>
      <c r="O7" s="43" t="s">
        <v>15</v>
      </c>
      <c r="P7" s="3"/>
      <c r="Q7" s="3"/>
    </row>
    <row r="8" spans="1:18" s="14" customFormat="1" ht="19.5" thickBot="1">
      <c r="A8" s="9"/>
      <c r="B8" s="10"/>
      <c r="C8" s="10"/>
      <c r="D8" s="11"/>
      <c r="E8" s="12"/>
      <c r="F8" s="12">
        <f>IF(E8&gt;=[1]Datos!$D$14,([1]Datos!$D$14*[1]Datos!$C$14),IF(E8&lt;=[1]Datos!$D$14,(E8*[1]Datos!$C$14)))</f>
        <v>0</v>
      </c>
      <c r="G8" s="12">
        <f>IF(E8&gt;=[1]Datos!$D$15,([1]Datos!$D$15*[1]Datos!$C$15),IF(E8&lt;=[1]Datos!$D$15,(E8*[1]Datos!$C$15)))</f>
        <v>0</v>
      </c>
      <c r="H8" s="13"/>
      <c r="I8" s="12">
        <f>+E8-(F8+G8+H8)</f>
        <v>0</v>
      </c>
      <c r="J8" s="12"/>
      <c r="K8" s="13"/>
      <c r="L8" s="13"/>
      <c r="M8" s="12">
        <f>+H8+K8+L8</f>
        <v>0</v>
      </c>
      <c r="N8" s="12">
        <f>+F8+G8+J8+K8</f>
        <v>0</v>
      </c>
      <c r="O8" s="12">
        <f>+E8-N8</f>
        <v>0</v>
      </c>
    </row>
    <row r="9" spans="1:18" ht="19.5" thickBot="1">
      <c r="A9" s="35" t="s">
        <v>16</v>
      </c>
      <c r="B9" s="36"/>
      <c r="C9" s="15"/>
      <c r="D9" s="16"/>
      <c r="E9" s="17">
        <f>SUM(E8:E8)</f>
        <v>0</v>
      </c>
      <c r="F9" s="17">
        <f>SUM(F8:F8)</f>
        <v>0</v>
      </c>
      <c r="G9" s="17">
        <f>SUM(G8:G8)</f>
        <v>0</v>
      </c>
      <c r="H9" s="18"/>
      <c r="I9" s="17">
        <f t="shared" ref="I9:O9" si="0">SUM(I8:I8)</f>
        <v>0</v>
      </c>
      <c r="J9" s="19">
        <f t="shared" si="0"/>
        <v>0</v>
      </c>
      <c r="K9" s="20"/>
      <c r="L9" s="17">
        <f t="shared" si="0"/>
        <v>0</v>
      </c>
      <c r="M9" s="19">
        <f t="shared" si="0"/>
        <v>0</v>
      </c>
      <c r="N9" s="17">
        <f t="shared" si="0"/>
        <v>0</v>
      </c>
      <c r="O9" s="17">
        <f t="shared" si="0"/>
        <v>0</v>
      </c>
    </row>
    <row r="10" spans="1:18" ht="18.75">
      <c r="A10" s="1"/>
      <c r="B10" s="1"/>
      <c r="C10" s="21"/>
      <c r="D10" s="21"/>
      <c r="E10" s="22"/>
      <c r="F10" s="22"/>
      <c r="G10" s="22"/>
      <c r="H10" s="23"/>
      <c r="I10" s="22"/>
      <c r="J10" s="22"/>
      <c r="K10" s="24"/>
      <c r="L10" s="22"/>
      <c r="M10" s="22"/>
      <c r="N10" s="22"/>
      <c r="O10" s="22"/>
    </row>
    <row r="11" spans="1:18" ht="18.75">
      <c r="A11" s="1"/>
      <c r="B11" s="1"/>
      <c r="C11" s="21"/>
      <c r="D11" s="21"/>
      <c r="E11" s="22"/>
      <c r="F11" s="22"/>
      <c r="G11" s="22"/>
      <c r="H11" s="23"/>
      <c r="I11" s="22"/>
      <c r="J11" s="22"/>
      <c r="K11" s="24"/>
      <c r="L11" s="22"/>
      <c r="M11" s="22"/>
      <c r="N11" s="22"/>
      <c r="O11" s="22"/>
    </row>
    <row r="12" spans="1:18" ht="18.75">
      <c r="A12" s="1"/>
      <c r="B12" s="1"/>
      <c r="C12" s="21"/>
      <c r="D12" s="21"/>
      <c r="E12" s="22"/>
      <c r="F12" s="22"/>
      <c r="G12" s="22"/>
      <c r="H12" s="23"/>
      <c r="I12" s="22"/>
      <c r="J12" s="22"/>
      <c r="K12" s="24"/>
      <c r="L12" s="22"/>
      <c r="M12" s="22"/>
      <c r="N12" s="22"/>
      <c r="O12" s="22"/>
    </row>
    <row r="13" spans="1:18" ht="18.75">
      <c r="A13" s="1"/>
      <c r="B13" s="1"/>
      <c r="C13" s="21"/>
      <c r="D13" s="21"/>
      <c r="E13" s="22"/>
      <c r="F13" s="22"/>
      <c r="G13" s="22"/>
      <c r="H13" s="23"/>
      <c r="I13" s="22"/>
      <c r="J13" s="22"/>
      <c r="K13" s="24"/>
      <c r="L13" s="22"/>
      <c r="M13" s="22"/>
      <c r="N13" s="22"/>
      <c r="O13" s="22"/>
    </row>
    <row r="14" spans="1:18" ht="18.75">
      <c r="A14" s="1"/>
      <c r="B14" s="1"/>
      <c r="C14" s="21"/>
      <c r="D14" s="21"/>
      <c r="E14" s="22"/>
      <c r="F14" s="37" t="s">
        <v>27</v>
      </c>
      <c r="G14" s="38"/>
      <c r="H14" s="38"/>
      <c r="I14" s="38"/>
      <c r="J14" s="38"/>
      <c r="K14" s="38"/>
      <c r="L14" s="39"/>
      <c r="M14" s="22"/>
      <c r="N14" s="22"/>
      <c r="O14" s="22"/>
    </row>
    <row r="15" spans="1:18" ht="18.75">
      <c r="A15" s="1"/>
      <c r="B15" s="1"/>
      <c r="C15" s="21"/>
      <c r="D15" s="21"/>
      <c r="E15" s="22"/>
      <c r="F15" s="40"/>
      <c r="G15" s="41"/>
      <c r="H15" s="41"/>
      <c r="I15" s="41"/>
      <c r="J15" s="41"/>
      <c r="K15" s="41"/>
      <c r="L15" s="42"/>
      <c r="M15" s="22"/>
      <c r="N15" s="22"/>
      <c r="O15" s="22"/>
    </row>
    <row r="16" spans="1:18" ht="18.75">
      <c r="A16" s="1"/>
      <c r="B16" s="1"/>
      <c r="C16" s="21"/>
      <c r="D16" s="21"/>
      <c r="E16" s="22"/>
      <c r="F16" s="22"/>
      <c r="G16" s="22"/>
      <c r="H16" s="23"/>
      <c r="I16" s="22"/>
      <c r="J16" s="22"/>
      <c r="K16" s="24"/>
      <c r="L16" s="22"/>
      <c r="M16" s="22"/>
      <c r="N16" s="22"/>
      <c r="O16" s="22"/>
    </row>
    <row r="17" spans="1:15" ht="18.75">
      <c r="A17" s="1"/>
      <c r="B17" s="1"/>
      <c r="C17" s="21"/>
      <c r="D17" s="21"/>
      <c r="E17" s="22"/>
      <c r="F17" s="22"/>
      <c r="G17" s="22"/>
      <c r="H17" s="23"/>
      <c r="I17" s="22"/>
      <c r="J17" s="22"/>
      <c r="K17" s="24"/>
      <c r="L17" s="22"/>
      <c r="M17" s="22"/>
      <c r="N17" s="22"/>
      <c r="O17" s="22"/>
    </row>
    <row r="18" spans="1:15" ht="18.75">
      <c r="A18" s="1"/>
      <c r="B18" s="1"/>
      <c r="C18" s="21"/>
      <c r="D18" s="21"/>
      <c r="E18" s="22"/>
      <c r="F18" s="22"/>
      <c r="G18" s="22"/>
      <c r="H18" s="23"/>
      <c r="I18" s="22"/>
      <c r="J18" s="22"/>
      <c r="K18" s="24"/>
      <c r="L18" s="22"/>
      <c r="M18" s="22"/>
      <c r="N18" s="22"/>
      <c r="O18" s="22"/>
    </row>
    <row r="19" spans="1:15" ht="18.75">
      <c r="A19" s="4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1:15" ht="18.75">
      <c r="A20" s="4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31"/>
      <c r="N20" s="31"/>
      <c r="O20" s="31"/>
    </row>
    <row r="21" spans="1:15" s="26" customFormat="1" ht="24">
      <c r="A21" s="25"/>
      <c r="B21" s="31" t="s">
        <v>17</v>
      </c>
      <c r="C21" s="31"/>
      <c r="D21" s="31"/>
      <c r="E21" s="31"/>
      <c r="F21" s="31" t="s">
        <v>18</v>
      </c>
      <c r="G21" s="31"/>
      <c r="H21" s="31"/>
      <c r="I21" s="31"/>
      <c r="J21" s="31"/>
      <c r="K21" s="31"/>
      <c r="L21" s="21"/>
      <c r="M21" s="31" t="s">
        <v>19</v>
      </c>
      <c r="N21" s="31"/>
      <c r="O21" s="31"/>
    </row>
    <row r="22" spans="1:15" s="26" customFormat="1" ht="24">
      <c r="A22" s="25"/>
      <c r="B22" s="4"/>
      <c r="C22" s="4"/>
      <c r="D22" s="4"/>
      <c r="E22" s="4"/>
      <c r="F22" s="4"/>
      <c r="G22" s="4"/>
      <c r="H22" s="4"/>
      <c r="I22" s="4"/>
      <c r="J22" s="4"/>
      <c r="K22" s="4"/>
      <c r="L22" s="21"/>
      <c r="M22" s="4"/>
      <c r="N22" s="4"/>
      <c r="O22" s="4"/>
    </row>
    <row r="23" spans="1:15" s="26" customFormat="1" ht="24">
      <c r="A23" s="21"/>
      <c r="B23" s="21"/>
      <c r="C23" s="27"/>
      <c r="D23" s="31"/>
      <c r="E23" s="31"/>
      <c r="F23" s="31"/>
      <c r="G23" s="21"/>
      <c r="H23" s="21"/>
      <c r="I23" s="31"/>
      <c r="J23" s="31"/>
      <c r="K23" s="31"/>
      <c r="L23" s="21"/>
      <c r="M23" s="21"/>
      <c r="N23" s="21"/>
      <c r="O23" s="21"/>
    </row>
    <row r="24" spans="1:15" s="28" customFormat="1" ht="15" customHeight="1">
      <c r="A24" s="21"/>
      <c r="B24" s="32" t="s">
        <v>20</v>
      </c>
      <c r="C24" s="32"/>
      <c r="D24" s="33"/>
      <c r="E24" s="33"/>
      <c r="F24" s="33" t="s">
        <v>21</v>
      </c>
      <c r="G24" s="33"/>
      <c r="H24" s="33"/>
      <c r="I24" s="33"/>
      <c r="J24" s="33"/>
      <c r="K24" s="33"/>
      <c r="L24" s="23"/>
      <c r="M24" s="33" t="s">
        <v>22</v>
      </c>
      <c r="N24" s="33"/>
      <c r="O24" s="33"/>
    </row>
    <row r="25" spans="1:15" s="28" customFormat="1" ht="15" customHeight="1">
      <c r="A25" s="21"/>
      <c r="B25" s="31" t="s">
        <v>23</v>
      </c>
      <c r="C25" s="31"/>
      <c r="D25" s="31"/>
      <c r="E25" s="31"/>
      <c r="F25" s="31" t="s">
        <v>24</v>
      </c>
      <c r="G25" s="31"/>
      <c r="H25" s="31"/>
      <c r="I25" s="31"/>
      <c r="J25" s="31"/>
      <c r="K25" s="31"/>
      <c r="L25" s="21"/>
      <c r="M25" s="31" t="s">
        <v>25</v>
      </c>
      <c r="N25" s="31"/>
      <c r="O25" s="31"/>
    </row>
    <row r="26" spans="1:15" ht="18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1:15">
      <c r="A27" s="3"/>
    </row>
    <row r="29" spans="1:15">
      <c r="B29" s="30"/>
      <c r="M29" s="30"/>
    </row>
  </sheetData>
  <mergeCells count="19">
    <mergeCell ref="B21:C21"/>
    <mergeCell ref="D21:E21"/>
    <mergeCell ref="F21:K21"/>
    <mergeCell ref="M21:O21"/>
    <mergeCell ref="A4:O4"/>
    <mergeCell ref="A5:O5"/>
    <mergeCell ref="A9:B9"/>
    <mergeCell ref="F14:L15"/>
    <mergeCell ref="M20:O20"/>
    <mergeCell ref="B25:C25"/>
    <mergeCell ref="D25:E25"/>
    <mergeCell ref="F25:K25"/>
    <mergeCell ref="M25:O25"/>
    <mergeCell ref="D23:F23"/>
    <mergeCell ref="I23:K23"/>
    <mergeCell ref="B24:C24"/>
    <mergeCell ref="D24:E24"/>
    <mergeCell ref="F24:K24"/>
    <mergeCell ref="M24:O24"/>
  </mergeCells>
  <printOptions horizontalCentered="1"/>
  <pageMargins left="0.70866141732283505" right="0.70866141732283505" top="0.74803149606299202" bottom="0.74803149606299202" header="0.31496062992126" footer="0.31496062992126"/>
  <pageSetup paperSize="5" scale="67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Probatoria</vt:lpstr>
      <vt:lpstr>Sheet1</vt:lpstr>
      <vt:lpstr>Probatoria!Área_de_impresión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Merary Lantigua Cordero</cp:lastModifiedBy>
  <dcterms:created xsi:type="dcterms:W3CDTF">2015-06-05T18:17:20Z</dcterms:created>
  <dcterms:modified xsi:type="dcterms:W3CDTF">2023-12-15T14:50:34Z</dcterms:modified>
</cp:coreProperties>
</file>