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JUNIO\"/>
    </mc:Choice>
  </mc:AlternateContent>
  <xr:revisionPtr revIDLastSave="0" documentId="13_ncr:1_{95A57071-0EAA-454A-A5B7-05C3C80936DD}" xr6:coauthVersionLast="47" xr6:coauthVersionMax="47" xr10:uidLastSave="{00000000-0000-0000-0000-000000000000}"/>
  <bookViews>
    <workbookView xWindow="-120" yWindow="-120" windowWidth="29040" windowHeight="15840" tabRatio="872" xr2:uid="{00000000-000D-0000-FFFF-FFFF00000000}"/>
  </bookViews>
  <sheets>
    <sheet name="Caracter eventual" sheetId="23" r:id="rId1"/>
    <sheet name="Datos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3" l="1"/>
  <c r="G12" i="23"/>
  <c r="F12" i="23"/>
  <c r="E12" i="23"/>
  <c r="L12" i="23"/>
  <c r="I10" i="23" l="1"/>
  <c r="I11" i="23"/>
  <c r="I9" i="23"/>
  <c r="I12" i="23" l="1"/>
  <c r="N11" i="23"/>
  <c r="M10" i="23"/>
  <c r="N10" i="23" s="1"/>
  <c r="M9" i="23"/>
  <c r="M12" i="23" s="1"/>
  <c r="N9" i="23" l="1"/>
  <c r="N12" i="23" s="1"/>
  <c r="D7" i="9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<sst xmlns="http://schemas.openxmlformats.org/spreadsheetml/2006/main" count="68" uniqueCount="60">
  <si>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</si>
  <si>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</si>
  <si>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</si>
  <si>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</si>
  <si>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</si>
  <si>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</si>
  <si>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</si>
  <si>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</si>
  <si>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</si>
  <si>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</si>
  <si>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</si>
  <si>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</si>
  <si>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</si>
  <si>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</si>
  <si>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</si>
  <si>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</si>
  <si>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</si>
  <si>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</si>
  <si>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</si>
  <si>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</si>
  <si>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</si>
  <si>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</si>
  <si>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</si>
  <si>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</si>
  <si>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</si>
  <si>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</si>
  <si>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</si>
  <si>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</si>
  <si>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</si>
  <si>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</si>
  <si>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</si>
  <si>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</si>
  <si>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</si>
  <si>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</si>
  <si>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</si>
  <si>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</si>
  <si>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</si>
  <si>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</si>
  <si>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Seguro Complementario</t>
  </si>
  <si>
    <t xml:space="preserve">Otros Descuentos </t>
  </si>
  <si>
    <t>Total Descuentos</t>
  </si>
  <si>
    <t>Unidad de Analisís Financiero</t>
  </si>
  <si>
    <t>Salario a Pagar</t>
  </si>
  <si>
    <t xml:space="preserve">Dependiente Adicional </t>
  </si>
  <si>
    <t xml:space="preserve">       </t>
  </si>
  <si>
    <t>N/A</t>
  </si>
  <si>
    <t>Cargo</t>
  </si>
  <si>
    <t>Asesor Externo</t>
  </si>
  <si>
    <t xml:space="preserve">Sexo </t>
  </si>
  <si>
    <t>M</t>
  </si>
  <si>
    <t>Enc. Dpto. Administrativo y Financiero</t>
  </si>
  <si>
    <t xml:space="preserve">Enc. División de Contabilidad </t>
  </si>
  <si>
    <t xml:space="preserve">Analista de Presupuesto </t>
  </si>
  <si>
    <t>Giancarlo Ricardo</t>
  </si>
  <si>
    <t>Nómina de Caracter Eventual Junio 2022</t>
  </si>
  <si>
    <t>Merary Lantigua</t>
  </si>
  <si>
    <t>Carlos Castellanos</t>
  </si>
  <si>
    <t xml:space="preserve">Revisado por: </t>
  </si>
  <si>
    <t xml:space="preserve">Preparado Por: 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</si>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</sst>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17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0" fontId="8" fillId="0" borderId="16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2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0" fontId="14" fillId="0" borderId="0" xfId="0" applyFont="1"/>
    <xf numFmtId="0" fontId="15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vertical="center"/>
    </xf>
    <xf numFmtId="43" fontId="7" fillId="0" borderId="26" xfId="1" applyFont="1" applyFill="1" applyBorder="1" applyAlignment="1">
      <alignment vertical="center"/>
    </xf>
    <xf numFmtId="43" fontId="7" fillId="0" borderId="27" xfId="1" applyFont="1" applyFill="1" applyBorder="1" applyAlignment="1">
      <alignment vertical="center"/>
    </xf>
    <xf numFmtId="0" fontId="16" fillId="0" borderId="0" xfId="0" applyFont="1"/>
    <xf numFmtId="0" fontId="7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" fontId="2" fillId="2" borderId="17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7" xfId="0" applyNumberFormat="1" applyFont="1" applyFill="1" applyBorder="1" applyAlignment="1">
      <alignment horizontal="center" vertical="center" wrapText="1"/>
    </xf>
    <xf numFmtId="17" fontId="2" fillId="5" borderId="1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15875</xdr:rowOff>
    </xdr:from>
    <xdr:to>
      <xdr:col>8</xdr:col>
      <xdr:colOff>511175</xdr:colOff>
      <xdr:row>3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50" y="206375"/>
          <a:ext cx="147955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R26"/>
  <sheetViews>
    <sheetView showGridLines="0" tabSelected="1" zoomScaleNormal="100" workbookViewId="0">
      <selection activeCell="B22" sqref="B22"/>
    </sheetView>
  </sheetViews>
  <sheetFormatPr baseColWidth="10" defaultColWidth="20.28515625" defaultRowHeight="15" x14ac:dyDescent="0.25"/>
  <cols>
    <col min="1" max="1" width="6.140625" customWidth="1"/>
    <col min="2" max="2" width="13.85546875" customWidth="1"/>
    <col min="3" max="3" width="6" customWidth="1"/>
    <col min="4" max="4" width="11.5703125" customWidth="1"/>
    <col min="5" max="5" width="19.28515625" customWidth="1"/>
    <col min="6" max="6" width="17.28515625" customWidth="1"/>
    <col min="7" max="7" width="16.42578125" customWidth="1"/>
    <col min="8" max="8" width="17.42578125" customWidth="1"/>
    <col min="9" max="9" width="21.85546875" customWidth="1"/>
    <col min="10" max="10" width="16.85546875" customWidth="1"/>
    <col min="11" max="11" width="0.28515625" hidden="1" customWidth="1"/>
    <col min="12" max="12" width="13.85546875" customWidth="1"/>
    <col min="13" max="13" width="19.140625" customWidth="1"/>
    <col min="14" max="14" width="23.85546875" customWidth="1"/>
  </cols>
  <sheetData>
    <row r="5" spans="1:18" s="15" customFormat="1" ht="18.75" x14ac:dyDescent="0.25">
      <c r="B5" s="73" t="s">
        <v>41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51"/>
      <c r="P5" s="51"/>
      <c r="Q5" s="51"/>
    </row>
    <row r="6" spans="1:18" s="15" customFormat="1" ht="18.75" x14ac:dyDescent="0.25">
      <c r="B6" s="73" t="s">
        <v>54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51"/>
      <c r="P6" s="51"/>
      <c r="Q6" s="51"/>
      <c r="R6" s="51"/>
    </row>
    <row r="7" spans="1:18" ht="15.75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8" s="46" customFormat="1" ht="30" customHeight="1" x14ac:dyDescent="0.25">
      <c r="A8" s="9" t="s">
        <v>4</v>
      </c>
      <c r="B8" s="9" t="s">
        <v>46</v>
      </c>
      <c r="C8" s="9"/>
      <c r="D8" s="9" t="s">
        <v>48</v>
      </c>
      <c r="E8" s="9" t="s">
        <v>3</v>
      </c>
      <c r="F8" s="9" t="s">
        <v>2</v>
      </c>
      <c r="G8" s="9" t="s">
        <v>1</v>
      </c>
      <c r="H8" s="9" t="s">
        <v>43</v>
      </c>
      <c r="I8" s="9" t="s">
        <v>31</v>
      </c>
      <c r="J8" s="9" t="s">
        <v>0</v>
      </c>
      <c r="K8" s="9" t="s">
        <v>38</v>
      </c>
      <c r="L8" s="9" t="s">
        <v>39</v>
      </c>
      <c r="M8" s="9" t="s">
        <v>40</v>
      </c>
      <c r="N8" s="9" t="s">
        <v>42</v>
      </c>
    </row>
    <row r="9" spans="1:18" s="52" customFormat="1" ht="15.75" x14ac:dyDescent="0.25">
      <c r="A9" s="47">
        <v>1</v>
      </c>
      <c r="B9" s="74" t="s">
        <v>47</v>
      </c>
      <c r="C9" s="74"/>
      <c r="D9" s="62" t="s">
        <v>49</v>
      </c>
      <c r="E9" s="18">
        <v>150000</v>
      </c>
      <c r="F9" s="54">
        <v>4305</v>
      </c>
      <c r="G9" s="54">
        <v>4560</v>
      </c>
      <c r="H9" s="54">
        <v>0</v>
      </c>
      <c r="I9" s="54">
        <f>+E9-(F9+G9+H9)</f>
        <v>141135</v>
      </c>
      <c r="J9" s="54">
        <v>23866.62</v>
      </c>
      <c r="K9" s="54" t="s">
        <v>45</v>
      </c>
      <c r="L9" s="54">
        <v>25</v>
      </c>
      <c r="M9" s="54">
        <f>+F9+G9+J9+L9</f>
        <v>32756.62</v>
      </c>
      <c r="N9" s="31">
        <f>+E9-M9</f>
        <v>117243.38</v>
      </c>
      <c r="O9" s="50"/>
    </row>
    <row r="10" spans="1:18" s="52" customFormat="1" ht="15.75" x14ac:dyDescent="0.25">
      <c r="A10" s="49">
        <v>2</v>
      </c>
      <c r="B10" s="58" t="s">
        <v>47</v>
      </c>
      <c r="C10" s="58"/>
      <c r="D10" s="63" t="s">
        <v>49</v>
      </c>
      <c r="E10" s="59">
        <v>170000</v>
      </c>
      <c r="F10" s="64">
        <v>4879</v>
      </c>
      <c r="G10" s="64">
        <v>4943.8</v>
      </c>
      <c r="H10" s="64">
        <v>0</v>
      </c>
      <c r="I10" s="54">
        <f t="shared" ref="I10:I11" si="0">+E10-(F10+G10+H10)</f>
        <v>160177.20000000001</v>
      </c>
      <c r="J10" s="64">
        <v>28627.17</v>
      </c>
      <c r="K10" s="64" t="s">
        <v>45</v>
      </c>
      <c r="L10" s="64">
        <v>25</v>
      </c>
      <c r="M10" s="64">
        <f>+F10+G10+J10+L10</f>
        <v>38474.97</v>
      </c>
      <c r="N10" s="53">
        <f>+E10-M10</f>
        <v>131525.03</v>
      </c>
      <c r="O10" s="50"/>
    </row>
    <row r="11" spans="1:18" s="52" customFormat="1" ht="15.75" x14ac:dyDescent="0.25">
      <c r="A11" s="47">
        <v>3</v>
      </c>
      <c r="B11" s="69" t="s">
        <v>47</v>
      </c>
      <c r="C11" s="69"/>
      <c r="D11" s="62" t="s">
        <v>49</v>
      </c>
      <c r="E11" s="18">
        <v>170000</v>
      </c>
      <c r="F11" s="54">
        <v>4879</v>
      </c>
      <c r="G11" s="54">
        <v>4943.8</v>
      </c>
      <c r="H11" s="54"/>
      <c r="I11" s="54">
        <f t="shared" si="0"/>
        <v>160177.20000000001</v>
      </c>
      <c r="J11" s="54">
        <v>28627.17</v>
      </c>
      <c r="K11" s="54"/>
      <c r="L11" s="54">
        <v>25</v>
      </c>
      <c r="M11" s="54">
        <v>38474.97</v>
      </c>
      <c r="N11" s="31">
        <f>+E11-M11</f>
        <v>131525.03</v>
      </c>
      <c r="O11" s="50"/>
    </row>
    <row r="12" spans="1:18" s="52" customFormat="1" ht="16.5" thickBot="1" x14ac:dyDescent="0.3">
      <c r="A12" s="70" t="s">
        <v>36</v>
      </c>
      <c r="B12" s="71"/>
      <c r="C12" s="72"/>
      <c r="D12" s="68"/>
      <c r="E12" s="65">
        <f>SUM(E9:E11)</f>
        <v>490000</v>
      </c>
      <c r="F12" s="65">
        <f>SUM(F9:F11)</f>
        <v>14063</v>
      </c>
      <c r="G12" s="65">
        <f>SUM(G9:G11)</f>
        <v>14447.599999999999</v>
      </c>
      <c r="H12" s="65"/>
      <c r="I12" s="65">
        <f>SUM(I9:I11)</f>
        <v>461489.4</v>
      </c>
      <c r="J12" s="65">
        <f>SUM(J9:J11)</f>
        <v>81120.959999999992</v>
      </c>
      <c r="K12" s="65"/>
      <c r="L12" s="65">
        <f>SUM(L9:L11)</f>
        <v>75</v>
      </c>
      <c r="M12" s="65">
        <f>SUM(M9:M11)</f>
        <v>109706.56</v>
      </c>
      <c r="N12" s="66">
        <f>SUM(N9:N11)</f>
        <v>380293.44</v>
      </c>
    </row>
    <row r="13" spans="1:18" ht="15.75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8" ht="15.75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8" ht="15.75" x14ac:dyDescent="0.25">
      <c r="A15" s="60"/>
      <c r="B15" s="15"/>
      <c r="C15" s="15"/>
      <c r="D15" s="15"/>
      <c r="E15" s="15"/>
      <c r="F15" s="15"/>
      <c r="G15" s="15"/>
      <c r="H15" s="61"/>
      <c r="I15" s="61"/>
      <c r="J15" s="61"/>
      <c r="K15" s="61"/>
      <c r="L15" s="60"/>
      <c r="M15" s="15"/>
      <c r="N15" s="61"/>
    </row>
    <row r="16" spans="1:18" ht="15.75" x14ac:dyDescent="0.25">
      <c r="A16" s="15"/>
      <c r="B16" t="s">
        <v>58</v>
      </c>
      <c r="C16" s="15"/>
      <c r="D16" s="15"/>
      <c r="E16" s="60"/>
      <c r="F16" s="15"/>
      <c r="G16" t="s">
        <v>57</v>
      </c>
      <c r="K16" s="15"/>
      <c r="L16" t="s">
        <v>59</v>
      </c>
      <c r="M16" s="15"/>
      <c r="N16" s="15"/>
      <c r="O16" s="15"/>
    </row>
    <row r="17" spans="1:15" ht="15.75" x14ac:dyDescent="0.25">
      <c r="A17" s="15"/>
      <c r="C17" s="15"/>
      <c r="D17" s="15"/>
      <c r="E17" s="60"/>
      <c r="F17" s="15"/>
      <c r="K17" s="15"/>
      <c r="M17" s="15"/>
      <c r="N17" s="15"/>
      <c r="O17" s="15"/>
    </row>
    <row r="18" spans="1:15" ht="15.75" x14ac:dyDescent="0.25">
      <c r="B18" s="96" t="s">
        <v>55</v>
      </c>
      <c r="C18" s="15"/>
      <c r="D18" s="15"/>
      <c r="E18" s="15"/>
      <c r="F18" s="15"/>
      <c r="G18" s="94" t="s">
        <v>56</v>
      </c>
      <c r="H18" s="95"/>
      <c r="I18" s="67"/>
      <c r="L18" s="56" t="s">
        <v>53</v>
      </c>
      <c r="M18" s="55"/>
      <c r="N18" s="55"/>
      <c r="O18" s="55"/>
    </row>
    <row r="19" spans="1:15" ht="15.75" x14ac:dyDescent="0.25">
      <c r="B19" t="s">
        <v>52</v>
      </c>
      <c r="C19" s="55"/>
      <c r="D19" s="55"/>
      <c r="E19" s="55"/>
      <c r="F19" s="15"/>
      <c r="G19" s="95" t="s">
        <v>51</v>
      </c>
      <c r="H19" s="95"/>
      <c r="L19" t="s">
        <v>50</v>
      </c>
    </row>
    <row r="20" spans="1:15" x14ac:dyDescent="0.25">
      <c r="G20" s="95"/>
      <c r="H20" s="95"/>
    </row>
    <row r="26" spans="1:15" x14ac:dyDescent="0.25">
      <c r="H26" s="57" t="s">
        <v>44</v>
      </c>
    </row>
  </sheetData>
  <mergeCells count="4">
    <mergeCell ref="A12:C12"/>
    <mergeCell ref="B5:N5"/>
    <mergeCell ref="B6:N6"/>
    <mergeCell ref="B9:C9"/>
  </mergeCells>
  <printOptions horizontalCentered="1"/>
  <pageMargins left="0.70866141732283505" right="0.70866141732283505" top="0.74803149606299202" bottom="0.74803149606299202" header="0.31496062992126" footer="0.31496062992126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R16"/>
  <sheetViews>
    <sheetView showGridLines="0" workbookViewId="0">
      <selection activeCell="D14" sqref="D14:D15"/>
    </sheetView>
  </sheetViews>
  <sheetFormatPr baseColWidth="10"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7" t="s">
        <v>30</v>
      </c>
      <c r="R3" s="78"/>
    </row>
    <row r="4" spans="2:18" ht="15.75" x14ac:dyDescent="0.25">
      <c r="B4" s="75" t="s">
        <v>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87" t="s">
        <v>22</v>
      </c>
      <c r="G5" s="88"/>
      <c r="H5" s="17"/>
      <c r="I5" s="84" t="s">
        <v>25</v>
      </c>
      <c r="J5" s="84"/>
      <c r="K5" s="84"/>
      <c r="L5" s="93"/>
      <c r="M5" s="93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5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92" t="s">
        <v>17</v>
      </c>
      <c r="M6" s="92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86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89" t="str">
        <f>+H7</f>
        <v>Exento</v>
      </c>
      <c r="M7" s="89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86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90" t="s">
        <v>27</v>
      </c>
      <c r="M8" s="90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86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90" t="s">
        <v>29</v>
      </c>
      <c r="M9" s="90"/>
      <c r="N9" s="16"/>
      <c r="O9" s="15"/>
      <c r="P9" s="15"/>
      <c r="Q9" s="82" t="s">
        <v>34</v>
      </c>
      <c r="R9" s="83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86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90" t="s">
        <v>28</v>
      </c>
      <c r="M10" s="90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91">
        <f>+I8+J8</f>
        <v>6647.9256666666661</v>
      </c>
      <c r="M11" s="91"/>
      <c r="N11" s="16"/>
      <c r="O11" s="16"/>
      <c r="P11" s="16"/>
      <c r="Q11" s="16"/>
      <c r="R11" s="16"/>
    </row>
    <row r="12" spans="2:18" ht="15.75" x14ac:dyDescent="0.25">
      <c r="B12" s="79" t="s">
        <v>33</v>
      </c>
      <c r="C12" s="80"/>
      <c r="D12" s="8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Merary Lantigua Cordero</cp:lastModifiedBy>
  <cp:lastPrinted>2022-07-15T16:34:21Z</cp:lastPrinted>
  <dcterms:created xsi:type="dcterms:W3CDTF">2018-01-18T15:07:10Z</dcterms:created>
  <dcterms:modified xsi:type="dcterms:W3CDTF">2022-07-15T16:34:22Z</dcterms:modified>
</cp:coreProperties>
</file>