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28680" yWindow="15" windowWidth="29040" windowHeight="15840" tabRatio="872"/>
  </bookViews>
  <sheets>
    <sheet name="Caracter eventual" sheetId="23" r:id="rId1"/>
    <sheet name="Datos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3" l="1"/>
  <c r="J11" i="23"/>
  <c r="J9" i="23"/>
  <c r="K12" i="23" l="1"/>
  <c r="O12" i="23"/>
  <c r="F12" i="23"/>
  <c r="O11" i="23"/>
  <c r="O10" i="23"/>
  <c r="N10" i="23"/>
  <c r="O9" i="23"/>
  <c r="N9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<sst xmlns="http://schemas.openxmlformats.org/spreadsheetml/2006/main" count="65" uniqueCount="57">
  <si>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</si>
  <si>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</si>
  <si>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</si>
  <si>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</si>
  <si>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</si>
  <si>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</si>
  <si>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</si>
  <si>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</si>
  <si>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</si>
  <si>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</si>
  <si>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</si>
  <si>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</si>
  <si>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</si>
  <si>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</si>
  <si>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</si>
  <si>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</si>
  <si>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</si>
  <si>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</si>
  <si>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</si>
  <si>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</si>
  <si>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</si>
  <si>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</si>
  <si>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</si>
  <si>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</si>
  <si>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</si>
  <si>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</si>
  <si>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</si>
  <si>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</si>
  <si>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</si>
  <si>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</si>
  <si>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</si>
  <si>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</si>
  <si>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</si>
  <si>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</si>
  <si>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</si>
  <si>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</si>
  <si>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</si>
  <si>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</si>
  <si>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</si>
  <si>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</si>
  <si>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</si>
  <si>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</si>
  <si>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</si>
  <si>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</si>
  <si>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</si>
  <si>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>N/A</t>
  </si>
  <si>
    <t>Cargo</t>
  </si>
  <si>
    <t>Asesor Externo</t>
  </si>
  <si>
    <t xml:space="preserve">Sexo </t>
  </si>
  <si>
    <t>M</t>
  </si>
  <si>
    <t>Nómina de Caracter Eventual Febrero 2022</t>
  </si>
  <si>
    <t>Aprobado por:</t>
  </si>
  <si>
    <t>Ana Yapor de Díaz</t>
  </si>
  <si>
    <t>Enc. Dpto. Administrativo y Financiero</t>
  </si>
  <si>
    <t xml:space="preserve">Revisado por: </t>
  </si>
  <si>
    <t>Carlos Castellanos</t>
  </si>
  <si>
    <t xml:space="preserve">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</si>
</sst>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7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2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0" fontId="14" fillId="0" borderId="0" xfId="0" applyFont="1"/>
    <xf numFmtId="0" fontId="15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Fill="1" applyBorder="1" applyAlignment="1">
      <alignment horizontal="left" vertical="center"/>
    </xf>
    <xf numFmtId="43" fontId="8" fillId="0" borderId="3" xfId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3" fontId="7" fillId="0" borderId="26" xfId="1" applyFont="1" applyFill="1" applyBorder="1" applyAlignment="1">
      <alignment vertical="center"/>
    </xf>
    <xf numFmtId="43" fontId="7" fillId="0" borderId="27" xfId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7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7" xfId="0" applyNumberFormat="1" applyFont="1" applyFill="1" applyBorder="1" applyAlignment="1">
      <alignment horizontal="center" vertical="center" wrapText="1"/>
    </xf>
    <xf numFmtId="17" fontId="2" fillId="5" borderId="1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  <xf numFmtId="0" fontId="1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463550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44780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26"/>
  <sheetViews>
    <sheetView showGridLines="0" tabSelected="1" zoomScaleNormal="100" workbookViewId="0">
      <selection activeCell="H18" sqref="H18:I18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13.85546875" customWidth="1"/>
    <col min="4" max="4" width="12" hidden="1" customWidth="1"/>
    <col min="5" max="5" width="11.5703125" customWidth="1"/>
    <col min="6" max="6" width="19.28515625" customWidth="1"/>
    <col min="7" max="7" width="15.140625" customWidth="1"/>
    <col min="8" max="8" width="14" customWidth="1"/>
    <col min="9" max="9" width="17.42578125" customWidth="1"/>
    <col min="10" max="10" width="21.85546875" customWidth="1"/>
    <col min="11" max="11" width="16.85546875" customWidth="1"/>
    <col min="12" max="12" width="0.28515625" hidden="1" customWidth="1"/>
    <col min="13" max="13" width="13.85546875" customWidth="1"/>
    <col min="14" max="14" width="17.42578125" customWidth="1"/>
    <col min="15" max="15" width="23.85546875" customWidth="1"/>
  </cols>
  <sheetData>
    <row r="5" spans="2:19" s="15" customFormat="1" ht="18.75" x14ac:dyDescent="0.25">
      <c r="C5" s="73" t="s">
        <v>41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51"/>
      <c r="Q5" s="51"/>
      <c r="R5" s="51"/>
    </row>
    <row r="6" spans="2:19" s="15" customFormat="1" ht="18.75" x14ac:dyDescent="0.25">
      <c r="C6" s="73" t="s">
        <v>50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51"/>
      <c r="Q6" s="51"/>
      <c r="R6" s="51"/>
      <c r="S6" s="51"/>
    </row>
    <row r="7" spans="2:19" ht="15.75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9" s="46" customFormat="1" ht="30" customHeight="1" x14ac:dyDescent="0.25">
      <c r="B8" s="9" t="s">
        <v>4</v>
      </c>
      <c r="C8" s="9" t="s">
        <v>46</v>
      </c>
      <c r="D8" s="9"/>
      <c r="E8" s="9" t="s">
        <v>48</v>
      </c>
      <c r="F8" s="9" t="s">
        <v>3</v>
      </c>
      <c r="G8" s="9" t="s">
        <v>2</v>
      </c>
      <c r="H8" s="9" t="s">
        <v>1</v>
      </c>
      <c r="I8" s="9" t="s">
        <v>43</v>
      </c>
      <c r="J8" s="9" t="s">
        <v>31</v>
      </c>
      <c r="K8" s="9" t="s">
        <v>0</v>
      </c>
      <c r="L8" s="9" t="s">
        <v>38</v>
      </c>
      <c r="M8" s="9" t="s">
        <v>39</v>
      </c>
      <c r="N8" s="9" t="s">
        <v>40</v>
      </c>
      <c r="O8" s="9" t="s">
        <v>42</v>
      </c>
    </row>
    <row r="9" spans="2:19" s="52" customFormat="1" ht="15.75" x14ac:dyDescent="0.25">
      <c r="B9" s="47">
        <v>1</v>
      </c>
      <c r="C9" s="74" t="s">
        <v>47</v>
      </c>
      <c r="D9" s="74"/>
      <c r="E9" s="62" t="s">
        <v>49</v>
      </c>
      <c r="F9" s="18">
        <v>150000</v>
      </c>
      <c r="G9" s="54">
        <v>4305</v>
      </c>
      <c r="H9" s="54">
        <v>4560</v>
      </c>
      <c r="I9" s="54">
        <v>0</v>
      </c>
      <c r="J9" s="54">
        <f>+F9-(G9+H9+I9)</f>
        <v>141135</v>
      </c>
      <c r="K9" s="54">
        <v>23866.62</v>
      </c>
      <c r="L9" s="54" t="s">
        <v>45</v>
      </c>
      <c r="M9" s="54">
        <v>25</v>
      </c>
      <c r="N9" s="54">
        <f>+G9+H9+K9+M9</f>
        <v>32756.62</v>
      </c>
      <c r="O9" s="31">
        <f>+F9-N9</f>
        <v>117243.38</v>
      </c>
      <c r="P9" s="50"/>
    </row>
    <row r="10" spans="2:19" s="52" customFormat="1" ht="15.75" x14ac:dyDescent="0.25">
      <c r="B10" s="49">
        <v>2</v>
      </c>
      <c r="C10" s="58" t="s">
        <v>47</v>
      </c>
      <c r="D10" s="58"/>
      <c r="E10" s="63" t="s">
        <v>49</v>
      </c>
      <c r="F10" s="59">
        <v>170000</v>
      </c>
      <c r="G10" s="66">
        <v>4879</v>
      </c>
      <c r="H10" s="66">
        <v>4943.8</v>
      </c>
      <c r="I10" s="66">
        <v>0</v>
      </c>
      <c r="J10" s="54">
        <f t="shared" ref="J10:J11" si="0">+F10-(G10+H10+I10)</f>
        <v>160177.20000000001</v>
      </c>
      <c r="K10" s="66">
        <v>28627.17</v>
      </c>
      <c r="L10" s="66" t="s">
        <v>45</v>
      </c>
      <c r="M10" s="66">
        <v>25</v>
      </c>
      <c r="N10" s="66">
        <f>+G10+H10+K10+M10</f>
        <v>38474.97</v>
      </c>
      <c r="O10" s="53">
        <f>+F10-N10</f>
        <v>131525.03</v>
      </c>
      <c r="P10" s="50"/>
    </row>
    <row r="11" spans="2:19" s="52" customFormat="1" ht="15.75" x14ac:dyDescent="0.25">
      <c r="B11" s="47">
        <v>3</v>
      </c>
      <c r="C11" s="58" t="s">
        <v>47</v>
      </c>
      <c r="D11" s="65"/>
      <c r="E11" s="63" t="s">
        <v>49</v>
      </c>
      <c r="F11" s="59">
        <v>170000</v>
      </c>
      <c r="G11" s="54">
        <v>4879</v>
      </c>
      <c r="H11" s="54">
        <v>4943.8</v>
      </c>
      <c r="I11" s="54"/>
      <c r="J11" s="54">
        <f t="shared" si="0"/>
        <v>160177.20000000001</v>
      </c>
      <c r="K11" s="54">
        <v>28627.17</v>
      </c>
      <c r="L11" s="54"/>
      <c r="M11" s="54">
        <v>25</v>
      </c>
      <c r="N11" s="54">
        <v>38474.97</v>
      </c>
      <c r="O11" s="31">
        <f>+F11-N11</f>
        <v>131525.03</v>
      </c>
      <c r="P11" s="50"/>
    </row>
    <row r="12" spans="2:19" s="52" customFormat="1" ht="16.5" thickBot="1" x14ac:dyDescent="0.3">
      <c r="B12" s="70" t="s">
        <v>36</v>
      </c>
      <c r="C12" s="71"/>
      <c r="D12" s="72"/>
      <c r="E12" s="67"/>
      <c r="F12" s="68">
        <f>SUM(F9:F11)</f>
        <v>490000</v>
      </c>
      <c r="G12" s="68"/>
      <c r="H12" s="68"/>
      <c r="I12" s="68"/>
      <c r="J12" s="68"/>
      <c r="K12" s="68">
        <f>SUM(K9:K11)</f>
        <v>81120.959999999992</v>
      </c>
      <c r="L12" s="68"/>
      <c r="M12" s="68"/>
      <c r="N12" s="68"/>
      <c r="O12" s="69">
        <f>SUM(O9:O11)</f>
        <v>380293.44</v>
      </c>
    </row>
    <row r="13" spans="2:19" ht="15.75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2:19" ht="15.75" x14ac:dyDescent="0.2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9" ht="15.75" x14ac:dyDescent="0.25">
      <c r="B15" s="64"/>
      <c r="C15" s="15"/>
      <c r="D15" s="15"/>
      <c r="E15" s="15"/>
      <c r="F15" s="15"/>
      <c r="G15" s="15"/>
      <c r="H15" s="15"/>
      <c r="I15" s="61"/>
      <c r="J15" s="61"/>
      <c r="K15" s="61"/>
      <c r="L15" s="61"/>
      <c r="M15" s="15"/>
      <c r="N15" s="15"/>
      <c r="O15" s="61"/>
    </row>
    <row r="16" spans="2:19" ht="15.75" x14ac:dyDescent="0.25">
      <c r="B16" s="60"/>
      <c r="C16" s="15"/>
      <c r="D16" s="15"/>
      <c r="E16" s="15"/>
      <c r="F16" s="15"/>
      <c r="G16" s="15"/>
      <c r="H16" s="15"/>
      <c r="I16" s="61"/>
      <c r="J16" s="61"/>
      <c r="K16" s="61"/>
      <c r="L16" s="61"/>
      <c r="M16" s="60"/>
      <c r="N16" s="15"/>
      <c r="O16" s="61"/>
    </row>
    <row r="17" spans="2:14" ht="15.75" x14ac:dyDescent="0.25">
      <c r="B17" s="15"/>
      <c r="C17" s="15"/>
      <c r="D17" s="15"/>
      <c r="E17" s="15"/>
      <c r="F17" s="60"/>
      <c r="G17" s="15"/>
      <c r="H17" s="60"/>
      <c r="M17" s="15"/>
      <c r="N17" s="15"/>
    </row>
    <row r="18" spans="2:14" ht="15.75" x14ac:dyDescent="0.25">
      <c r="C18" t="s">
        <v>51</v>
      </c>
      <c r="D18" s="15"/>
      <c r="E18" s="15"/>
      <c r="F18" s="15"/>
      <c r="G18" s="15"/>
      <c r="H18" s="15"/>
      <c r="M18" s="15"/>
      <c r="N18" s="15"/>
    </row>
    <row r="19" spans="2:14" ht="15.75" x14ac:dyDescent="0.25">
      <c r="C19" s="56" t="s">
        <v>52</v>
      </c>
      <c r="D19" s="55"/>
      <c r="E19" s="55"/>
      <c r="F19" s="55"/>
      <c r="G19" s="15"/>
      <c r="H19" s="15"/>
      <c r="I19" s="15"/>
      <c r="N19" t="s">
        <v>54</v>
      </c>
    </row>
    <row r="20" spans="2:14" x14ac:dyDescent="0.25">
      <c r="C20" t="s">
        <v>53</v>
      </c>
      <c r="N20" s="94" t="s">
        <v>55</v>
      </c>
    </row>
    <row r="21" spans="2:14" x14ac:dyDescent="0.25">
      <c r="N21" t="s">
        <v>56</v>
      </c>
    </row>
    <row r="26" spans="2:14" x14ac:dyDescent="0.25">
      <c r="I26" s="57" t="s">
        <v>44</v>
      </c>
    </row>
  </sheetData>
  <mergeCells count="4">
    <mergeCell ref="B12:D12"/>
    <mergeCell ref="C5:O5"/>
    <mergeCell ref="C6:O6"/>
    <mergeCell ref="C9:D9"/>
  </mergeCells>
  <pageMargins left="0.70866141732283472" right="0.70866141732283472" top="0.74803149606299213" bottom="0.74803149606299213" header="0.31496062992125984" footer="0.31496062992125984"/>
  <pageSetup paperSize="5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7" t="s">
        <v>30</v>
      </c>
      <c r="R3" s="78"/>
    </row>
    <row r="4" spans="2:18" ht="15.75" x14ac:dyDescent="0.25">
      <c r="B4" s="75" t="s">
        <v>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7" t="s">
        <v>22</v>
      </c>
      <c r="G5" s="88"/>
      <c r="H5" s="17"/>
      <c r="I5" s="84" t="s">
        <v>25</v>
      </c>
      <c r="J5" s="84"/>
      <c r="K5" s="84"/>
      <c r="L5" s="93"/>
      <c r="M5" s="93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5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2" t="s">
        <v>17</v>
      </c>
      <c r="M6" s="92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6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89" t="str">
        <f>+H7</f>
        <v>Exento</v>
      </c>
      <c r="M7" s="89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6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90" t="s">
        <v>27</v>
      </c>
      <c r="M8" s="90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6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90" t="s">
        <v>29</v>
      </c>
      <c r="M9" s="90"/>
      <c r="N9" s="16"/>
      <c r="O9" s="15"/>
      <c r="P9" s="15"/>
      <c r="Q9" s="82" t="s">
        <v>34</v>
      </c>
      <c r="R9" s="83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6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90" t="s">
        <v>28</v>
      </c>
      <c r="M10" s="90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1">
        <f>+I8+J8</f>
        <v>6647.9256666666661</v>
      </c>
      <c r="M11" s="91"/>
      <c r="N11" s="16"/>
      <c r="O11" s="16"/>
      <c r="P11" s="16"/>
      <c r="Q11" s="16"/>
      <c r="R11" s="16"/>
    </row>
    <row r="12" spans="2:18" ht="15.75" x14ac:dyDescent="0.25">
      <c r="B12" s="79" t="s">
        <v>33</v>
      </c>
      <c r="C12" s="80"/>
      <c r="D12" s="8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Leslie M Coste Pérez</cp:lastModifiedBy>
  <cp:lastPrinted>2022-03-01T13:00:19Z</cp:lastPrinted>
  <dcterms:created xsi:type="dcterms:W3CDTF">2018-01-18T15:07:10Z</dcterms:created>
  <dcterms:modified xsi:type="dcterms:W3CDTF">2022-03-01T13:02:33Z</dcterms:modified>
</cp:coreProperties>
</file>