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1869F417-465D-42EE-B212-0B98FBC45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K9" i="2"/>
  <c r="L9" i="2"/>
  <c r="I8" i="2" l="1"/>
  <c r="J8" i="2" s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<sst xmlns="http://schemas.openxmlformats.org/spreadsheetml/2006/main" count="28" uniqueCount="28">
  <si>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</si>
  <si>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</si>
  <si>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</si>
  <si>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</si>
  <si>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</si>
  <si>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</si>
  <si>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</si>
  <si>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</si>
  <si>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</si>
  <si>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</si>
  <si>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</si>
  <si>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</si>
  <si>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</si>
  <si>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</si>
  <si>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</si>
  <si>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</si>
  <si>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</si>
  <si>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F</t>
  </si>
  <si>
    <t xml:space="preserve">Enc. División de Contabilidad </t>
  </si>
  <si>
    <t>Analista de Presupuesto</t>
  </si>
  <si>
    <t xml:space="preserve">Enc. Dpto. Administrativo  y Financiero </t>
  </si>
  <si>
    <t>Preparado Por:</t>
  </si>
  <si>
    <t>Merary Lantigua</t>
  </si>
  <si>
    <t>Revisado por:</t>
  </si>
  <si>
    <t>Carlos Castellanos</t>
  </si>
  <si>
    <t xml:space="preserve">Aprobado Por:  </t>
  </si>
  <si>
    <t xml:space="preserve">Giancarlo Ricardo </t>
  </si>
  <si>
    <t>Nómina Personal Probatorio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</si>
</sst>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B18" sqref="B18"/>
    </sheetView>
  </sheetViews>
  <sheetFormatPr baseColWidth="10" defaultColWidth="11.42578125" defaultRowHeight="15.75" x14ac:dyDescent="0.25"/>
  <cols>
    <col min="1" max="1" width="6.85546875" style="2" customWidth="1"/>
    <col min="2" max="2" width="23.28515625" style="1" customWidth="1"/>
    <col min="3" max="3" width="1.5703125" style="1" hidden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18"/>
      <c r="R4" s="18"/>
    </row>
    <row r="5" spans="1:19" ht="18.75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14</v>
      </c>
      <c r="B7" s="14" t="s">
        <v>13</v>
      </c>
      <c r="C7" s="14"/>
      <c r="D7" s="14" t="s">
        <v>16</v>
      </c>
      <c r="E7" s="14" t="s">
        <v>12</v>
      </c>
      <c r="F7" s="14" t="s">
        <v>11</v>
      </c>
      <c r="G7" s="14" t="s">
        <v>10</v>
      </c>
      <c r="H7" s="14" t="s">
        <v>9</v>
      </c>
      <c r="I7" s="14" t="s">
        <v>8</v>
      </c>
      <c r="J7" s="14" t="s">
        <v>7</v>
      </c>
      <c r="K7" s="14" t="s">
        <v>6</v>
      </c>
      <c r="L7" s="14" t="s">
        <v>5</v>
      </c>
      <c r="M7" s="14" t="s">
        <v>4</v>
      </c>
      <c r="N7" s="14" t="s">
        <v>3</v>
      </c>
      <c r="O7" s="14" t="s">
        <v>2</v>
      </c>
    </row>
    <row r="8" spans="1:19" s="9" customFormat="1" ht="16.5" thickBot="1" x14ac:dyDescent="0.3">
      <c r="A8" s="12">
        <v>1</v>
      </c>
      <c r="B8" s="25" t="s">
        <v>1</v>
      </c>
      <c r="C8" s="26"/>
      <c r="D8" s="19" t="s">
        <v>17</v>
      </c>
      <c r="E8" s="10">
        <v>60000</v>
      </c>
      <c r="F8" s="10">
        <f>IF(E8&gt;=[1]Datos!$D$14,([1]Datos!$D$14*[1]Datos!$C$14),IF(E8&lt;=[1]Datos!$D$14,(E8*[1]Datos!$C$14)))</f>
        <v>1722</v>
      </c>
      <c r="G8" s="10">
        <f>IF(E8&gt;=[1]Datos!$D$15,([1]Datos!$D$15*[1]Datos!$C$15),IF(E8&lt;=[1]Datos!$D$15,(E8*[1]Datos!$C$15)))</f>
        <v>1824</v>
      </c>
      <c r="H8" s="11"/>
      <c r="I8" s="10">
        <f>+E8-(F8+G8+H8)</f>
        <v>56454</v>
      </c>
      <c r="J8" s="10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1">
        <v>25</v>
      </c>
      <c r="L8" s="11">
        <v>0</v>
      </c>
      <c r="M8" s="10">
        <f>+H8+K8+L8</f>
        <v>25</v>
      </c>
      <c r="N8" s="10">
        <f>+F8+G8+J8+K8</f>
        <v>7057.6756666666661</v>
      </c>
      <c r="O8" s="10">
        <f>+E8-N8</f>
        <v>52942.324333333338</v>
      </c>
    </row>
    <row r="9" spans="1:19" ht="16.5" thickBot="1" x14ac:dyDescent="0.3">
      <c r="A9" s="22" t="s">
        <v>0</v>
      </c>
      <c r="B9" s="23"/>
      <c r="C9" s="8"/>
      <c r="D9" s="8"/>
      <c r="E9" s="4">
        <f>SUM(E8:E8)</f>
        <v>60000</v>
      </c>
      <c r="F9" s="4">
        <f>SUM(F8:F8)</f>
        <v>1722</v>
      </c>
      <c r="G9" s="4">
        <f>SUM(G8:G8)</f>
        <v>1824</v>
      </c>
      <c r="H9" s="7"/>
      <c r="I9" s="4">
        <f t="shared" ref="I9:O9" si="0">SUM(I8:I8)</f>
        <v>56454</v>
      </c>
      <c r="J9" s="5">
        <f t="shared" si="0"/>
        <v>3486.6756666666661</v>
      </c>
      <c r="K9" s="6">
        <f t="shared" si="0"/>
        <v>25</v>
      </c>
      <c r="L9" s="4">
        <f t="shared" si="0"/>
        <v>0</v>
      </c>
      <c r="M9" s="5">
        <f t="shared" si="0"/>
        <v>25</v>
      </c>
      <c r="N9" s="4">
        <f t="shared" si="0"/>
        <v>7057.6756666666661</v>
      </c>
      <c r="O9" s="4">
        <f t="shared" si="0"/>
        <v>52942.324333333338</v>
      </c>
    </row>
    <row r="10" spans="1:19" x14ac:dyDescent="0.25">
      <c r="A10" s="27"/>
      <c r="B10" s="27"/>
      <c r="C10" s="28"/>
      <c r="D10" s="28"/>
      <c r="E10" s="29"/>
      <c r="F10" s="29"/>
      <c r="G10" s="29"/>
      <c r="H10" s="30"/>
      <c r="I10" s="29"/>
      <c r="J10" s="29"/>
      <c r="K10" s="31"/>
      <c r="L10" s="29"/>
      <c r="M10" s="29"/>
      <c r="N10" s="29"/>
      <c r="O10" s="29"/>
    </row>
    <row r="11" spans="1:19" x14ac:dyDescent="0.25">
      <c r="A11" s="27"/>
      <c r="B11" s="27"/>
      <c r="C11" s="28"/>
      <c r="D11" s="28"/>
      <c r="E11" s="29"/>
      <c r="F11" s="29"/>
      <c r="G11" s="29"/>
      <c r="H11" s="30"/>
      <c r="I11" s="29"/>
      <c r="J11" s="29"/>
      <c r="K11" s="31"/>
      <c r="L11" s="29"/>
      <c r="M11" s="29"/>
      <c r="N11" s="29"/>
      <c r="O11" s="29"/>
    </row>
    <row r="12" spans="1:19" x14ac:dyDescent="0.25">
      <c r="A12" s="27"/>
      <c r="B12" s="27"/>
      <c r="C12" s="28"/>
      <c r="D12" s="28"/>
      <c r="E12" s="29"/>
      <c r="F12" s="29"/>
      <c r="G12" s="29"/>
      <c r="H12" s="30"/>
      <c r="I12" s="29"/>
      <c r="J12" s="29"/>
      <c r="K12" s="31"/>
      <c r="L12" s="29"/>
      <c r="M12" s="29"/>
      <c r="N12" s="29"/>
      <c r="O12" s="29"/>
    </row>
    <row r="13" spans="1:19" x14ac:dyDescent="0.25">
      <c r="A13" s="27"/>
      <c r="B13" s="27"/>
      <c r="C13" s="28"/>
      <c r="D13" s="28"/>
      <c r="E13" s="29"/>
      <c r="F13" s="29"/>
      <c r="G13" s="29"/>
      <c r="H13" s="30"/>
      <c r="I13" s="29"/>
      <c r="J13" s="29"/>
      <c r="K13" s="31"/>
      <c r="L13" s="29"/>
      <c r="M13" s="29"/>
      <c r="N13" s="29"/>
      <c r="O13" s="29"/>
    </row>
    <row r="14" spans="1:19" x14ac:dyDescent="0.25">
      <c r="A14" s="27"/>
      <c r="B14" s="27"/>
      <c r="C14" s="28"/>
      <c r="D14" s="28"/>
      <c r="E14" s="29"/>
      <c r="F14" s="29"/>
      <c r="G14" s="29"/>
      <c r="H14" s="30"/>
      <c r="I14" s="29"/>
      <c r="J14" s="29"/>
      <c r="K14" s="31"/>
      <c r="L14" s="29"/>
      <c r="M14" s="29"/>
      <c r="N14" s="29"/>
      <c r="O14" s="29"/>
    </row>
    <row r="15" spans="1:19" x14ac:dyDescent="0.25">
      <c r="A15" s="27"/>
      <c r="B15" s="27"/>
      <c r="C15" s="28"/>
      <c r="D15" s="28"/>
      <c r="E15" s="29"/>
      <c r="F15" s="29"/>
      <c r="G15" s="29"/>
      <c r="H15" s="30"/>
      <c r="I15" s="29"/>
      <c r="J15" s="29"/>
      <c r="K15" s="31"/>
      <c r="L15" s="29"/>
      <c r="M15" s="29"/>
      <c r="N15" s="29"/>
      <c r="O15" s="29"/>
    </row>
    <row r="16" spans="1:19" x14ac:dyDescent="0.25">
      <c r="A16" s="27"/>
      <c r="B16" s="27"/>
      <c r="C16" s="28"/>
      <c r="D16" s="28"/>
      <c r="E16" s="29"/>
      <c r="F16" s="29"/>
      <c r="G16" s="29"/>
      <c r="H16" s="30"/>
      <c r="I16" s="29"/>
      <c r="J16" s="29"/>
      <c r="K16" s="31"/>
      <c r="L16" s="29"/>
      <c r="M16" s="29"/>
      <c r="N16" s="29"/>
      <c r="O16" s="29"/>
    </row>
    <row r="17" spans="1:16" x14ac:dyDescent="0.25">
      <c r="A17" s="27"/>
      <c r="B17" s="27"/>
      <c r="C17" s="28"/>
      <c r="D17" s="28"/>
      <c r="E17" s="29"/>
      <c r="F17" s="29"/>
      <c r="G17" s="29"/>
      <c r="H17" s="30"/>
      <c r="I17" s="29"/>
      <c r="J17" s="29"/>
      <c r="K17" s="31"/>
      <c r="L17" s="29"/>
      <c r="M17" s="29"/>
      <c r="N17" s="29"/>
      <c r="O17" s="29"/>
    </row>
    <row r="18" spans="1:16" x14ac:dyDescent="0.25">
      <c r="A18" s="27"/>
      <c r="B18" s="27"/>
      <c r="C18" s="28"/>
      <c r="D18" s="28"/>
      <c r="E18" s="29"/>
      <c r="F18" s="29"/>
      <c r="G18" s="29"/>
      <c r="H18" s="30"/>
      <c r="I18" s="29"/>
      <c r="J18" s="29"/>
      <c r="K18" s="31"/>
      <c r="L18" s="29"/>
      <c r="M18" s="29"/>
      <c r="N18" s="29"/>
      <c r="O18" s="29"/>
    </row>
    <row r="21" spans="1:16" x14ac:dyDescent="0.25">
      <c r="A21" s="1"/>
    </row>
    <row r="22" spans="1:16" x14ac:dyDescent="0.25">
      <c r="A22" s="20"/>
      <c r="B22" s="20" t="s">
        <v>21</v>
      </c>
      <c r="C22" s="20"/>
      <c r="D22" s="20"/>
      <c r="E22" s="20"/>
      <c r="F22" s="20"/>
      <c r="G22" s="20"/>
      <c r="H22" s="20"/>
      <c r="I22" s="20" t="s">
        <v>23</v>
      </c>
      <c r="J22" s="20"/>
      <c r="K22" s="20"/>
      <c r="L22" s="20"/>
      <c r="M22" s="20"/>
      <c r="N22" s="20" t="s">
        <v>25</v>
      </c>
      <c r="O22" s="20"/>
      <c r="P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21"/>
      <c r="B24" s="21" t="s">
        <v>22</v>
      </c>
      <c r="C24" s="20"/>
      <c r="D24" s="21"/>
      <c r="E24" s="20"/>
      <c r="F24" s="20"/>
      <c r="G24" s="21"/>
      <c r="H24" s="20"/>
      <c r="I24" s="21" t="s">
        <v>24</v>
      </c>
      <c r="J24" s="20"/>
      <c r="K24" s="21"/>
      <c r="L24" s="20"/>
      <c r="M24" s="20"/>
      <c r="N24" s="21" t="s">
        <v>26</v>
      </c>
      <c r="O24" s="20"/>
      <c r="P24" s="20"/>
    </row>
    <row r="25" spans="1:16" x14ac:dyDescent="0.25">
      <c r="A25" s="20"/>
      <c r="B25" s="20" t="s">
        <v>19</v>
      </c>
      <c r="C25" s="20"/>
      <c r="D25" s="20"/>
      <c r="E25" s="20"/>
      <c r="F25" s="20"/>
      <c r="G25" s="20"/>
      <c r="H25" s="20"/>
      <c r="I25" s="20" t="s">
        <v>18</v>
      </c>
      <c r="J25" s="20"/>
      <c r="K25" s="20"/>
      <c r="L25" s="20"/>
      <c r="M25" s="20"/>
      <c r="N25" s="20" t="s">
        <v>20</v>
      </c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4">
    <mergeCell ref="A9:B9"/>
    <mergeCell ref="A4:O4"/>
    <mergeCell ref="A5:O5"/>
    <mergeCell ref="B8:C8"/>
  </mergeCells>
  <printOptions horizontalCentered="1"/>
  <pageMargins left="0.70866141732283505" right="0.70866141732283505" top="0.74803149606299202" bottom="0.74803149606299202" header="0.31496062992126" footer="0.31496062992126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2022-07-15T16:39:10Z</cp:lastPrinted>
  <dcterms:created xsi:type="dcterms:W3CDTF">2021-11-15T17:40:21Z</dcterms:created>
  <dcterms:modified xsi:type="dcterms:W3CDTF">2022-08-15T13:29:57Z</dcterms:modified>
</cp:coreProperties>
</file>