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EJECUCION PRESUPUESTARIA\"/>
    </mc:Choice>
  </mc:AlternateContent>
  <xr:revisionPtr revIDLastSave="0" documentId="13_ncr:1_{3D9D6086-C298-4D9F-ACB3-8D9D10E6F92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 devengado" sheetId="5" r:id="rId3"/>
  </sheet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 devengado'!$A$1:$N$103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3" l="1"/>
  <c r="C80" i="5" l="1"/>
  <c r="C77" i="5"/>
  <c r="C73" i="5"/>
  <c r="C69" i="5"/>
  <c r="C66" i="5"/>
  <c r="C61" i="5"/>
  <c r="C51" i="5" s="1"/>
  <c r="C44" i="5"/>
  <c r="C35" i="5"/>
  <c r="C25" i="5"/>
  <c r="C15" i="5"/>
  <c r="C9" i="5"/>
  <c r="E15" i="3"/>
  <c r="E82" i="3" s="1"/>
  <c r="E9" i="3"/>
  <c r="E35" i="3"/>
  <c r="E25" i="3"/>
  <c r="E80" i="3"/>
  <c r="D80" i="3"/>
  <c r="E77" i="3"/>
  <c r="E73" i="3"/>
  <c r="E69" i="3"/>
  <c r="E66" i="3"/>
  <c r="E61" i="3"/>
  <c r="E51" i="3" s="1"/>
  <c r="E44" i="3"/>
  <c r="M82" i="5"/>
  <c r="L82" i="5"/>
  <c r="K82" i="5"/>
  <c r="J82" i="5"/>
  <c r="I82" i="5"/>
  <c r="H82" i="5"/>
  <c r="G82" i="5"/>
  <c r="F82" i="5"/>
  <c r="E82" i="5"/>
  <c r="D82" i="5"/>
  <c r="N81" i="5"/>
  <c r="B80" i="5"/>
  <c r="N79" i="5"/>
  <c r="N78" i="5"/>
  <c r="B77" i="5"/>
  <c r="N77" i="5" s="1"/>
  <c r="N76" i="5"/>
  <c r="N75" i="5"/>
  <c r="N74" i="5"/>
  <c r="N73" i="5"/>
  <c r="B73" i="5"/>
  <c r="N72" i="5"/>
  <c r="N71" i="5"/>
  <c r="N70" i="5"/>
  <c r="B69" i="5"/>
  <c r="N68" i="5"/>
  <c r="N67" i="5"/>
  <c r="B66" i="5"/>
  <c r="N66" i="5" s="1"/>
  <c r="N65" i="5"/>
  <c r="N64" i="5"/>
  <c r="N63" i="5"/>
  <c r="N62" i="5"/>
  <c r="B61" i="5"/>
  <c r="N60" i="5"/>
  <c r="N59" i="5"/>
  <c r="N58" i="5"/>
  <c r="N57" i="5"/>
  <c r="N56" i="5"/>
  <c r="N55" i="5"/>
  <c r="N54" i="5"/>
  <c r="N53" i="5"/>
  <c r="N52" i="5"/>
  <c r="B51" i="5"/>
  <c r="N50" i="5"/>
  <c r="N49" i="5"/>
  <c r="N48" i="5"/>
  <c r="N47" i="5"/>
  <c r="N46" i="5"/>
  <c r="N45" i="5"/>
  <c r="B44" i="5"/>
  <c r="N44" i="5" s="1"/>
  <c r="N43" i="5"/>
  <c r="N42" i="5"/>
  <c r="N41" i="5"/>
  <c r="N40" i="5"/>
  <c r="N39" i="5"/>
  <c r="N38" i="5"/>
  <c r="N37" i="5"/>
  <c r="N36" i="5"/>
  <c r="B35" i="5"/>
  <c r="N35" i="5" s="1"/>
  <c r="N34" i="5"/>
  <c r="N33" i="5"/>
  <c r="N32" i="5"/>
  <c r="N31" i="5"/>
  <c r="N30" i="5"/>
  <c r="N29" i="5"/>
  <c r="N28" i="5"/>
  <c r="N27" i="5"/>
  <c r="N26" i="5"/>
  <c r="B25" i="5"/>
  <c r="N24" i="5"/>
  <c r="N23" i="5"/>
  <c r="N22" i="5"/>
  <c r="N21" i="5"/>
  <c r="N20" i="5"/>
  <c r="N19" i="5"/>
  <c r="N18" i="5"/>
  <c r="N17" i="5"/>
  <c r="N16" i="5"/>
  <c r="B15" i="5"/>
  <c r="N15" i="5" s="1"/>
  <c r="N14" i="5"/>
  <c r="N13" i="5"/>
  <c r="N12" i="5"/>
  <c r="N11" i="5"/>
  <c r="N10" i="5"/>
  <c r="B9" i="5"/>
  <c r="C82" i="5" l="1"/>
  <c r="N51" i="5"/>
  <c r="N9" i="5"/>
  <c r="N25" i="5"/>
  <c r="N61" i="5"/>
  <c r="N69" i="5"/>
  <c r="B82" i="5"/>
  <c r="N82" i="5"/>
  <c r="N80" i="5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D77" i="3"/>
  <c r="D73" i="3"/>
  <c r="D69" i="3"/>
  <c r="D66" i="3"/>
  <c r="D61" i="3"/>
  <c r="D51" i="3" s="1"/>
  <c r="D44" i="3"/>
  <c r="D35" i="3"/>
  <c r="D25" i="3"/>
  <c r="D15" i="3"/>
  <c r="D9" i="3"/>
  <c r="B80" i="3"/>
  <c r="B77" i="3"/>
  <c r="B73" i="3"/>
  <c r="B69" i="3"/>
  <c r="B66" i="3"/>
  <c r="B61" i="3"/>
  <c r="B51" i="3"/>
  <c r="B44" i="3"/>
  <c r="B35" i="3"/>
  <c r="B25" i="3"/>
  <c r="B15" i="3"/>
  <c r="B9" i="3"/>
  <c r="P82" i="3" l="1"/>
  <c r="C81" i="2"/>
  <c r="C78" i="2"/>
  <c r="C74" i="2"/>
  <c r="C83" i="2" s="1"/>
  <c r="C70" i="2"/>
  <c r="C67" i="2"/>
  <c r="C62" i="2"/>
  <c r="C52" i="2"/>
  <c r="C45" i="2"/>
  <c r="C36" i="2"/>
  <c r="C26" i="2"/>
  <c r="C16" i="2"/>
  <c r="C10" i="2"/>
  <c r="B81" i="2"/>
  <c r="B78" i="2"/>
  <c r="B74" i="2"/>
  <c r="B83" i="2" s="1"/>
  <c r="B70" i="2"/>
  <c r="B67" i="2"/>
  <c r="B62" i="2"/>
  <c r="B52" i="2"/>
  <c r="B45" i="2"/>
  <c r="B36" i="2" l="1"/>
  <c r="B26" i="2"/>
  <c r="B16" i="2"/>
  <c r="B10" i="2"/>
  <c r="O82" i="3"/>
  <c r="B82" i="3" l="1"/>
  <c r="C82" i="3" l="1"/>
  <c r="N82" i="3" l="1"/>
  <c r="I82" i="3"/>
  <c r="H82" i="3"/>
  <c r="L82" i="3"/>
  <c r="J82" i="3"/>
  <c r="M82" i="3"/>
  <c r="K82" i="3"/>
  <c r="F82" i="3"/>
  <c r="G82" i="3"/>
  <c r="D82" i="3" l="1"/>
</calcChain>
</file>

<file path=xl/sharedStrings.xml><?xml version="1.0" encoding="utf-8"?>
<sst xmlns="http://schemas.openxmlformats.org/spreadsheetml/2006/main" count="333" uniqueCount="119">
  <si>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</si>
  <si>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</si>
  <si>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</si>
  <si>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</si>
  <si>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</si>
  <si>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</si>
  <si>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</si>
  <si>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</si>
  <si>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</si>
  <si>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</si>
  <si>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</si>
  <si>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</si>
  <si>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</si>
  <si>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</si>
  <si>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</si>
  <si>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</si>
  <si>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</si>
  <si>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</si>
  <si>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</si>
  <si>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</si>
  <si>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</si>
  <si>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</si>
  <si>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</si>
  <si>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</si>
  <si>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</si>
  <si>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</si>
  <si>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</si>
  <si>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</si>
  <si>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</si>
  <si>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</si>
  <si>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</si>
  <si>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</si>
  <si>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</si>
  <si>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</si>
  <si>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</si>
  <si>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</si>
  <si>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</si>
  <si>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</si>
  <si>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</si>
  <si>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</si>
  <si>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</si>
  <si>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</si>
  <si>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</si>
  <si>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</si>
  <si>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</si>
  <si>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</si>
  <si>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</si>
  <si>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</si>
  <si>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</si>
  <si>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</si>
  <si>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</si>
  <si>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</si>
  <si>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</si>
  <si>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</si>
  <si>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</si>
  <si>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</si>
  <si>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</si>
  <si>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</si>
  <si>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</si>
  <si>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</si>
  <si>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</si>
  <si>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</si>
  <si>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</si>
  <si>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</si>
  <si>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</si>
  <si>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</si>
  <si>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</si>
  <si>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</si>
  <si>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</si>
  <si>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</si>
  <si>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</si>
  <si>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</si>
  <si>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</si>
  <si>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</si>
  <si>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</si>
  <si>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</si>
  <si>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</si>
  <si>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</si>
  <si>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</si>
  <si>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</si>
  <si>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</si>
  <si>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</si>
  <si>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</si>
  <si>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</si>
  <si>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</si>
  <si>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</si>
  <si>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</si>
  <si>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</si>
  <si>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</si>
  <si>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</si>
  <si>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</si>
  <si>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</si>
  <si>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</si>
  <si>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</si>
  <si>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</si>
  <si>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</si>
  <si>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</si>
  <si>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</si>
  <si>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</si>
  <si>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</si>
  <si>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</si>
  <si>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</si>
  <si>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</si>
  <si>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</si>
  <si>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</si>
  <si>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</si>
  <si>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</si>
  <si>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</si>
  <si>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</si>
  <si>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</si>
  <si>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</si>
  <si>
    <t>TOTAL GENERAL</t>
  </si>
  <si>
    <t>Enc. División de Contabilidad</t>
  </si>
  <si>
    <t xml:space="preserve">          Puesto que ocupa      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</si>
  <si>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      </t>
    </r>
    <r>
      <rPr>
        <u/>
        <sz val="11"/>
        <color theme="1"/>
        <rFont val="Open Sans"/>
      </rPr>
      <t>Pedro Ramírez</t>
    </r>
    <r>
      <rPr>
        <sz val="11"/>
        <color theme="1"/>
        <rFont val="Open Sans"/>
      </rPr>
      <t xml:space="preserve"> </t>
    </r>
  </si>
  <si>
    <t xml:space="preserve">              Preparado por:   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</si>
  <si>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</t>
    </r>
    <r>
      <rPr>
        <u/>
        <sz val="11"/>
        <color theme="1"/>
        <rFont val="Open Sans"/>
      </rPr>
      <t xml:space="preserve"> Enc. Div. de Contabilidad</t>
    </r>
  </si>
  <si>
    <t>GASTO DEVENGADO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</si>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</sst>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u/>
      <sz val="11"/>
      <color theme="1"/>
      <name val="Open Sans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medium">
        <color rgb="FF23366A"/>
      </left>
      <right/>
      <top style="thin">
        <color indexed="64"/>
      </top>
      <bottom style="medium">
        <color rgb="FF23366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366A"/>
      </left>
      <right style="thin">
        <color indexed="64"/>
      </right>
      <top style="medium">
        <color rgb="FF23366A"/>
      </top>
      <bottom style="medium">
        <color rgb="FF23366A"/>
      </bottom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0" fontId="9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indent="1"/>
    </xf>
    <xf numFmtId="43" fontId="9" fillId="0" borderId="4" xfId="1" applyFont="1" applyBorder="1"/>
    <xf numFmtId="43" fontId="9" fillId="0" borderId="0" xfId="1" applyFont="1"/>
    <xf numFmtId="43" fontId="9" fillId="0" borderId="4" xfId="1" applyFont="1" applyFill="1" applyBorder="1"/>
    <xf numFmtId="0" fontId="8" fillId="0" borderId="5" xfId="0" applyFont="1" applyBorder="1" applyAlignment="1">
      <alignment horizontal="left" wrapText="1"/>
    </xf>
    <xf numFmtId="0" fontId="9" fillId="0" borderId="0" xfId="0" applyFont="1"/>
    <xf numFmtId="164" fontId="8" fillId="0" borderId="0" xfId="0" applyNumberFormat="1" applyFont="1"/>
    <xf numFmtId="164" fontId="8" fillId="0" borderId="6" xfId="0" applyNumberFormat="1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10" xfId="1" applyFont="1" applyBorder="1"/>
    <xf numFmtId="43" fontId="9" fillId="0" borderId="9" xfId="1" applyFont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right" indent="1"/>
    </xf>
    <xf numFmtId="43" fontId="7" fillId="2" borderId="10" xfId="0" applyNumberFormat="1" applyFont="1" applyFill="1" applyBorder="1" applyAlignment="1">
      <alignment horizontal="left" indent="1"/>
    </xf>
    <xf numFmtId="43" fontId="7" fillId="2" borderId="10" xfId="1" applyFont="1" applyFill="1" applyBorder="1" applyAlignment="1">
      <alignment horizontal="left" indent="1"/>
    </xf>
    <xf numFmtId="43" fontId="7" fillId="2" borderId="0" xfId="0" applyNumberFormat="1" applyFont="1" applyFill="1" applyAlignment="1">
      <alignment horizontal="left" inden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indent="2"/>
    </xf>
    <xf numFmtId="0" fontId="7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3" fontId="7" fillId="2" borderId="10" xfId="0" applyNumberFormat="1" applyFont="1" applyFill="1" applyBorder="1" applyAlignment="1">
      <alignment horizontal="right" indent="1"/>
    </xf>
    <xf numFmtId="43" fontId="9" fillId="0" borderId="9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8" fillId="0" borderId="4" xfId="1" applyFont="1" applyBorder="1" applyAlignment="1">
      <alignment horizontal="right"/>
    </xf>
    <xf numFmtId="43" fontId="7" fillId="2" borderId="4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 readingOrder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2578100</xdr:colOff>
      <xdr:row>3</xdr:row>
      <xdr:rowOff>1364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CB67C866-476C-41A8-A8BE-AC60E3A5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2425700" cy="82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319770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934811</xdr:colOff>
      <xdr:row>0</xdr:row>
      <xdr:rowOff>95248</xdr:rowOff>
    </xdr:from>
    <xdr:to>
      <xdr:col>8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C1796FDA-D3E2-465B-A039-8C3180C9C1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2186" y="95248"/>
          <a:ext cx="2322740" cy="1006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1330098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9B02905-6FFA-4E13-BE57-00894D36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3" zoomScaleNormal="100" workbookViewId="0">
      <selection activeCell="J11" sqref="J11"/>
    </sheetView>
  </sheetViews>
  <sheetFormatPr baseColWidth="10" defaultColWidth="11.42578125" defaultRowHeight="15" x14ac:dyDescent="0.25"/>
  <cols>
    <col min="1" max="1" width="99.85546875" customWidth="1"/>
    <col min="2" max="2" width="20" style="6" bestFit="1" customWidth="1"/>
    <col min="3" max="3" width="18.7109375" style="6" bestFit="1" customWidth="1"/>
    <col min="4" max="4" width="18.7109375" bestFit="1" customWidth="1"/>
  </cols>
  <sheetData>
    <row r="2" spans="1:4" ht="28.5" customHeight="1" x14ac:dyDescent="0.25">
      <c r="A2" s="62" t="s">
        <v>0</v>
      </c>
      <c r="B2" s="63"/>
      <c r="C2" s="63"/>
    </row>
    <row r="3" spans="1:4" ht="21" customHeight="1" x14ac:dyDescent="0.25">
      <c r="A3" s="64" t="s">
        <v>1</v>
      </c>
      <c r="B3" s="65"/>
      <c r="C3" s="65"/>
    </row>
    <row r="4" spans="1:4" ht="18.75" x14ac:dyDescent="0.25">
      <c r="A4" s="66">
        <v>2024</v>
      </c>
      <c r="B4" s="67"/>
      <c r="C4" s="67"/>
    </row>
    <row r="5" spans="1:4" ht="15.75" customHeight="1" x14ac:dyDescent="0.25">
      <c r="A5" s="64" t="s">
        <v>2</v>
      </c>
      <c r="B5" s="65"/>
      <c r="C5" s="65"/>
    </row>
    <row r="6" spans="1:4" ht="15.75" customHeight="1" thickBot="1" x14ac:dyDescent="0.3">
      <c r="A6" s="68" t="s">
        <v>3</v>
      </c>
      <c r="B6" s="65"/>
      <c r="C6" s="65"/>
    </row>
    <row r="7" spans="1:4" ht="15" customHeight="1" x14ac:dyDescent="0.25">
      <c r="A7" s="69" t="s">
        <v>4</v>
      </c>
      <c r="B7" s="71" t="s">
        <v>5</v>
      </c>
      <c r="C7" s="71" t="s">
        <v>6</v>
      </c>
    </row>
    <row r="8" spans="1:4" ht="23.25" customHeight="1" thickBot="1" x14ac:dyDescent="0.3">
      <c r="A8" s="70"/>
      <c r="B8" s="71"/>
      <c r="C8" s="71"/>
    </row>
    <row r="9" spans="1:4" ht="19.5" thickBot="1" x14ac:dyDescent="0.45">
      <c r="A9" s="13" t="s">
        <v>7</v>
      </c>
      <c r="B9" s="32"/>
      <c r="C9" s="32"/>
    </row>
    <row r="10" spans="1:4" s="1" customFormat="1" ht="20.100000000000001" customHeight="1" thickBot="1" x14ac:dyDescent="0.45">
      <c r="A10" s="34" t="s">
        <v>8</v>
      </c>
      <c r="B10" s="36">
        <f>SUM(B11:B15)</f>
        <v>230992138</v>
      </c>
      <c r="C10" s="38">
        <f>SUM(C11:C15)</f>
        <v>0</v>
      </c>
      <c r="D10"/>
    </row>
    <row r="11" spans="1:4" ht="18.75" x14ac:dyDescent="0.4">
      <c r="A11" s="15" t="s">
        <v>9</v>
      </c>
      <c r="B11" s="33">
        <v>133691790</v>
      </c>
      <c r="C11" s="33">
        <v>0</v>
      </c>
    </row>
    <row r="12" spans="1:4" ht="18.75" x14ac:dyDescent="0.4">
      <c r="A12" s="15" t="s">
        <v>10</v>
      </c>
      <c r="B12" s="17">
        <v>78482125</v>
      </c>
      <c r="C12" s="17">
        <v>0</v>
      </c>
    </row>
    <row r="13" spans="1:4" ht="18.75" x14ac:dyDescent="0.4">
      <c r="A13" s="15" t="s">
        <v>11</v>
      </c>
      <c r="B13" s="17">
        <v>513000</v>
      </c>
      <c r="C13" s="17">
        <v>0</v>
      </c>
    </row>
    <row r="14" spans="1:4" ht="18.75" x14ac:dyDescent="0.4">
      <c r="A14" s="15" t="s">
        <v>12</v>
      </c>
      <c r="B14" s="17">
        <v>0</v>
      </c>
      <c r="C14" s="17">
        <v>0</v>
      </c>
    </row>
    <row r="15" spans="1:4" ht="19.5" thickBot="1" x14ac:dyDescent="0.45">
      <c r="A15" s="15" t="s">
        <v>13</v>
      </c>
      <c r="B15" s="17">
        <v>18305223</v>
      </c>
      <c r="C15" s="17">
        <v>0</v>
      </c>
    </row>
    <row r="16" spans="1:4" s="1" customFormat="1" ht="20.100000000000001" customHeight="1" thickBot="1" x14ac:dyDescent="0.45">
      <c r="A16" s="34" t="s">
        <v>14</v>
      </c>
      <c r="B16" s="36">
        <f>SUM(B17:B25)</f>
        <v>34917912</v>
      </c>
      <c r="C16" s="38">
        <f>SUM(C17:C25)</f>
        <v>0</v>
      </c>
      <c r="D16"/>
    </row>
    <row r="17" spans="1:3" ht="18.75" x14ac:dyDescent="0.4">
      <c r="A17" s="15" t="s">
        <v>15</v>
      </c>
      <c r="B17" s="17">
        <v>10757000</v>
      </c>
      <c r="C17" s="17">
        <v>0</v>
      </c>
    </row>
    <row r="18" spans="1:3" ht="18.75" x14ac:dyDescent="0.4">
      <c r="A18" s="15" t="s">
        <v>16</v>
      </c>
      <c r="B18" s="17">
        <v>930000</v>
      </c>
      <c r="C18" s="17">
        <v>0</v>
      </c>
    </row>
    <row r="19" spans="1:3" ht="18.75" x14ac:dyDescent="0.4">
      <c r="A19" s="15" t="s">
        <v>17</v>
      </c>
      <c r="B19" s="17">
        <v>2190000</v>
      </c>
      <c r="C19" s="17">
        <v>0</v>
      </c>
    </row>
    <row r="20" spans="1:3" ht="18.75" x14ac:dyDescent="0.4">
      <c r="A20" s="15" t="s">
        <v>18</v>
      </c>
      <c r="B20" s="17">
        <v>1685912</v>
      </c>
      <c r="C20" s="17">
        <v>0</v>
      </c>
    </row>
    <row r="21" spans="1:3" ht="18.75" x14ac:dyDescent="0.4">
      <c r="A21" s="15" t="s">
        <v>19</v>
      </c>
      <c r="B21" s="17">
        <v>0</v>
      </c>
      <c r="C21" s="17">
        <v>0</v>
      </c>
    </row>
    <row r="22" spans="1:3" ht="18.75" x14ac:dyDescent="0.4">
      <c r="A22" s="15" t="s">
        <v>20</v>
      </c>
      <c r="B22" s="17">
        <v>18700000</v>
      </c>
      <c r="C22" s="17">
        <v>0</v>
      </c>
    </row>
    <row r="23" spans="1:3" ht="18.75" x14ac:dyDescent="0.4">
      <c r="A23" s="15" t="s">
        <v>21</v>
      </c>
      <c r="B23" s="17">
        <v>55000</v>
      </c>
      <c r="C23" s="17">
        <v>0</v>
      </c>
    </row>
    <row r="24" spans="1:3" ht="18.75" x14ac:dyDescent="0.4">
      <c r="A24" s="15" t="s">
        <v>22</v>
      </c>
      <c r="B24" s="17">
        <v>500000</v>
      </c>
      <c r="C24" s="17">
        <v>0</v>
      </c>
    </row>
    <row r="25" spans="1:3" ht="19.5" thickBot="1" x14ac:dyDescent="0.45">
      <c r="A25" s="15" t="s">
        <v>23</v>
      </c>
      <c r="B25" s="17">
        <v>100000</v>
      </c>
      <c r="C25" s="17">
        <v>0</v>
      </c>
    </row>
    <row r="26" spans="1:3" s="1" customFormat="1" ht="20.100000000000001" customHeight="1" thickBot="1" x14ac:dyDescent="0.45">
      <c r="A26" s="34" t="s">
        <v>24</v>
      </c>
      <c r="B26" s="36">
        <f>SUM(B27:B35)</f>
        <v>7407100</v>
      </c>
      <c r="C26" s="38">
        <f>SUM(C27:C35)</f>
        <v>0</v>
      </c>
    </row>
    <row r="27" spans="1:3" ht="18.75" x14ac:dyDescent="0.4">
      <c r="A27" s="15" t="s">
        <v>25</v>
      </c>
      <c r="B27" s="17">
        <v>50000</v>
      </c>
      <c r="C27" s="17">
        <v>0</v>
      </c>
    </row>
    <row r="28" spans="1:3" ht="18.75" x14ac:dyDescent="0.4">
      <c r="A28" s="15" t="s">
        <v>26</v>
      </c>
      <c r="B28" s="17">
        <v>0</v>
      </c>
      <c r="C28" s="17">
        <v>0</v>
      </c>
    </row>
    <row r="29" spans="1:3" ht="18.75" x14ac:dyDescent="0.4">
      <c r="A29" s="15" t="s">
        <v>27</v>
      </c>
      <c r="B29" s="17">
        <v>50000</v>
      </c>
      <c r="C29" s="17">
        <v>0</v>
      </c>
    </row>
    <row r="30" spans="1:3" ht="18" customHeight="1" x14ac:dyDescent="0.4">
      <c r="A30" s="15" t="s">
        <v>28</v>
      </c>
      <c r="B30" s="17">
        <v>20000</v>
      </c>
      <c r="C30" s="17">
        <v>0</v>
      </c>
    </row>
    <row r="31" spans="1:3" ht="18.75" x14ac:dyDescent="0.4">
      <c r="A31" s="15" t="s">
        <v>29</v>
      </c>
      <c r="B31" s="17">
        <v>60000</v>
      </c>
      <c r="C31" s="17">
        <v>0</v>
      </c>
    </row>
    <row r="32" spans="1:3" ht="18.75" x14ac:dyDescent="0.4">
      <c r="A32" s="15" t="s">
        <v>30</v>
      </c>
      <c r="B32" s="17">
        <v>0</v>
      </c>
      <c r="C32" s="17">
        <v>0</v>
      </c>
    </row>
    <row r="33" spans="1:3" ht="18.75" x14ac:dyDescent="0.4">
      <c r="A33" s="15" t="s">
        <v>31</v>
      </c>
      <c r="B33" s="17">
        <v>7022100</v>
      </c>
      <c r="C33" s="17">
        <v>0</v>
      </c>
    </row>
    <row r="34" spans="1:3" ht="18.75" x14ac:dyDescent="0.4">
      <c r="A34" s="15" t="s">
        <v>32</v>
      </c>
      <c r="B34" s="17">
        <v>0</v>
      </c>
      <c r="C34" s="17">
        <v>0</v>
      </c>
    </row>
    <row r="35" spans="1:3" ht="19.5" thickBot="1" x14ac:dyDescent="0.45">
      <c r="A35" s="15" t="s">
        <v>33</v>
      </c>
      <c r="B35" s="17">
        <v>205000</v>
      </c>
      <c r="C35" s="17">
        <v>0</v>
      </c>
    </row>
    <row r="36" spans="1:3" s="1" customFormat="1" ht="20.100000000000001" customHeight="1" thickBot="1" x14ac:dyDescent="0.45">
      <c r="A36" s="34" t="s">
        <v>34</v>
      </c>
      <c r="B36" s="36">
        <f>SUM(B37:B44)</f>
        <v>4000000</v>
      </c>
      <c r="C36" s="38">
        <f>SUM(C37:C44)</f>
        <v>0</v>
      </c>
    </row>
    <row r="37" spans="1:3" ht="18.75" x14ac:dyDescent="0.4">
      <c r="A37" s="15" t="s">
        <v>35</v>
      </c>
      <c r="B37" s="18">
        <v>0</v>
      </c>
      <c r="C37" s="19">
        <v>0</v>
      </c>
    </row>
    <row r="38" spans="1:3" ht="18.75" x14ac:dyDescent="0.4">
      <c r="A38" s="15" t="s">
        <v>36</v>
      </c>
      <c r="B38" s="17">
        <v>0</v>
      </c>
      <c r="C38" s="17">
        <v>0</v>
      </c>
    </row>
    <row r="39" spans="1:3" ht="18.75" x14ac:dyDescent="0.4">
      <c r="A39" s="15" t="s">
        <v>37</v>
      </c>
      <c r="B39" s="17">
        <v>0</v>
      </c>
      <c r="C39" s="17">
        <v>0</v>
      </c>
    </row>
    <row r="40" spans="1:3" ht="18.75" x14ac:dyDescent="0.4">
      <c r="A40" s="15" t="s">
        <v>38</v>
      </c>
      <c r="B40" s="17">
        <v>0</v>
      </c>
      <c r="C40" s="17">
        <v>0</v>
      </c>
    </row>
    <row r="41" spans="1:3" ht="18.75" x14ac:dyDescent="0.4">
      <c r="A41" s="15" t="s">
        <v>39</v>
      </c>
      <c r="B41" s="17">
        <v>0</v>
      </c>
      <c r="C41" s="17">
        <v>0</v>
      </c>
    </row>
    <row r="42" spans="1:3" ht="18.75" x14ac:dyDescent="0.4">
      <c r="A42" s="15" t="s">
        <v>40</v>
      </c>
      <c r="B42" s="17">
        <v>0</v>
      </c>
      <c r="C42" s="17">
        <v>0</v>
      </c>
    </row>
    <row r="43" spans="1:3" ht="18.75" x14ac:dyDescent="0.4">
      <c r="A43" s="15" t="s">
        <v>41</v>
      </c>
      <c r="B43" s="17">
        <v>4000000</v>
      </c>
      <c r="C43" s="17">
        <v>0</v>
      </c>
    </row>
    <row r="44" spans="1:3" ht="19.5" thickBot="1" x14ac:dyDescent="0.45">
      <c r="A44" s="15" t="s">
        <v>42</v>
      </c>
      <c r="B44" s="17">
        <v>0</v>
      </c>
      <c r="C44" s="17">
        <v>0</v>
      </c>
    </row>
    <row r="45" spans="1:3" s="1" customFormat="1" ht="20.100000000000001" customHeight="1" thickBot="1" x14ac:dyDescent="0.45">
      <c r="A45" s="34" t="s">
        <v>43</v>
      </c>
      <c r="B45" s="36">
        <f>SUM(B46:B51)</f>
        <v>0</v>
      </c>
      <c r="C45" s="38">
        <f>SUM(C46:C51)</f>
        <v>0</v>
      </c>
    </row>
    <row r="46" spans="1:3" ht="18.75" x14ac:dyDescent="0.4">
      <c r="A46" s="15" t="s">
        <v>44</v>
      </c>
      <c r="B46" s="17">
        <v>0</v>
      </c>
      <c r="C46" s="17">
        <v>0</v>
      </c>
    </row>
    <row r="47" spans="1:3" ht="18.75" x14ac:dyDescent="0.4">
      <c r="A47" s="15" t="s">
        <v>45</v>
      </c>
      <c r="B47" s="17">
        <v>0</v>
      </c>
      <c r="C47" s="17">
        <v>0</v>
      </c>
    </row>
    <row r="48" spans="1:3" ht="18.75" x14ac:dyDescent="0.4">
      <c r="A48" s="15" t="s">
        <v>46</v>
      </c>
      <c r="B48" s="17">
        <v>0</v>
      </c>
      <c r="C48" s="17">
        <v>0</v>
      </c>
    </row>
    <row r="49" spans="1:3" ht="18.75" x14ac:dyDescent="0.4">
      <c r="A49" s="15" t="s">
        <v>47</v>
      </c>
      <c r="B49" s="17">
        <v>0</v>
      </c>
      <c r="C49" s="17">
        <v>0</v>
      </c>
    </row>
    <row r="50" spans="1:3" ht="18.75" x14ac:dyDescent="0.4">
      <c r="A50" s="15" t="s">
        <v>48</v>
      </c>
      <c r="B50" s="17">
        <v>0</v>
      </c>
      <c r="C50" s="17">
        <v>0</v>
      </c>
    </row>
    <row r="51" spans="1:3" ht="19.5" thickBot="1" x14ac:dyDescent="0.45">
      <c r="A51" s="15" t="s">
        <v>49</v>
      </c>
      <c r="B51" s="17">
        <v>0</v>
      </c>
      <c r="C51" s="17">
        <v>0</v>
      </c>
    </row>
    <row r="52" spans="1:3" s="1" customFormat="1" ht="20.100000000000001" customHeight="1" thickBot="1" x14ac:dyDescent="0.45">
      <c r="A52" s="34" t="s">
        <v>50</v>
      </c>
      <c r="B52" s="36">
        <f>SUM(B53:B61)</f>
        <v>0</v>
      </c>
      <c r="C52" s="38">
        <f>SUM(C530)</f>
        <v>0</v>
      </c>
    </row>
    <row r="53" spans="1:3" ht="18.75" x14ac:dyDescent="0.4">
      <c r="A53" s="15" t="s">
        <v>51</v>
      </c>
      <c r="B53" s="17">
        <v>0</v>
      </c>
      <c r="C53" s="17">
        <v>0</v>
      </c>
    </row>
    <row r="54" spans="1:3" ht="18.75" x14ac:dyDescent="0.4">
      <c r="A54" s="15" t="s">
        <v>52</v>
      </c>
      <c r="B54" s="17">
        <v>0</v>
      </c>
      <c r="C54" s="17">
        <v>0</v>
      </c>
    </row>
    <row r="55" spans="1:3" ht="18.75" x14ac:dyDescent="0.4">
      <c r="A55" s="15" t="s">
        <v>53</v>
      </c>
      <c r="B55" s="17">
        <v>0</v>
      </c>
      <c r="C55" s="17">
        <v>0</v>
      </c>
    </row>
    <row r="56" spans="1:3" ht="18.75" x14ac:dyDescent="0.4">
      <c r="A56" s="15" t="s">
        <v>54</v>
      </c>
      <c r="B56" s="17">
        <v>0</v>
      </c>
      <c r="C56" s="17">
        <v>0</v>
      </c>
    </row>
    <row r="57" spans="1:3" ht="18.75" x14ac:dyDescent="0.4">
      <c r="A57" s="15" t="s">
        <v>55</v>
      </c>
      <c r="B57" s="17">
        <v>0</v>
      </c>
      <c r="C57" s="17">
        <v>0</v>
      </c>
    </row>
    <row r="58" spans="1:3" ht="18.75" x14ac:dyDescent="0.4">
      <c r="A58" s="15" t="s">
        <v>56</v>
      </c>
      <c r="B58" s="17">
        <v>0</v>
      </c>
      <c r="C58" s="17">
        <v>0</v>
      </c>
    </row>
    <row r="59" spans="1:3" ht="18.75" x14ac:dyDescent="0.4">
      <c r="A59" s="15" t="s">
        <v>57</v>
      </c>
      <c r="B59" s="17">
        <v>0</v>
      </c>
      <c r="C59" s="17">
        <v>0</v>
      </c>
    </row>
    <row r="60" spans="1:3" ht="18.75" x14ac:dyDescent="0.4">
      <c r="A60" s="15" t="s">
        <v>58</v>
      </c>
      <c r="B60" s="17">
        <v>0</v>
      </c>
      <c r="C60" s="17">
        <v>0</v>
      </c>
    </row>
    <row r="61" spans="1:3" ht="19.5" thickBot="1" x14ac:dyDescent="0.45">
      <c r="A61" s="15" t="s">
        <v>59</v>
      </c>
      <c r="B61" s="17">
        <v>0</v>
      </c>
      <c r="C61" s="17">
        <v>0</v>
      </c>
    </row>
    <row r="62" spans="1:3" s="1" customFormat="1" ht="20.100000000000001" customHeight="1" thickBot="1" x14ac:dyDescent="0.45">
      <c r="A62" s="34" t="s">
        <v>60</v>
      </c>
      <c r="B62" s="36">
        <f>SUM(B63:B66)</f>
        <v>0</v>
      </c>
      <c r="C62" s="38">
        <f>SUM(C63:C66)</f>
        <v>0</v>
      </c>
    </row>
    <row r="63" spans="1:3" ht="18.75" x14ac:dyDescent="0.4">
      <c r="A63" s="15" t="s">
        <v>61</v>
      </c>
      <c r="B63" s="17">
        <v>0</v>
      </c>
      <c r="C63" s="17">
        <v>0</v>
      </c>
    </row>
    <row r="64" spans="1:3" ht="18.75" x14ac:dyDescent="0.4">
      <c r="A64" s="15" t="s">
        <v>62</v>
      </c>
      <c r="B64" s="17">
        <v>0</v>
      </c>
      <c r="C64" s="17">
        <v>0</v>
      </c>
    </row>
    <row r="65" spans="1:3" ht="18.75" x14ac:dyDescent="0.4">
      <c r="A65" s="15" t="s">
        <v>63</v>
      </c>
      <c r="B65" s="17">
        <v>0</v>
      </c>
      <c r="C65" s="17">
        <v>0</v>
      </c>
    </row>
    <row r="66" spans="1:3" ht="19.5" thickBot="1" x14ac:dyDescent="0.45">
      <c r="A66" s="15" t="s">
        <v>64</v>
      </c>
      <c r="B66" s="17">
        <v>0</v>
      </c>
      <c r="C66" s="17">
        <v>0</v>
      </c>
    </row>
    <row r="67" spans="1:3" s="1" customFormat="1" ht="20.100000000000001" customHeight="1" thickBot="1" x14ac:dyDescent="0.45">
      <c r="A67" s="34" t="s">
        <v>65</v>
      </c>
      <c r="B67" s="36">
        <f>SUM(B68:B69)</f>
        <v>0</v>
      </c>
      <c r="C67" s="38">
        <f>SUM(C68:C69)</f>
        <v>0</v>
      </c>
    </row>
    <row r="68" spans="1:3" ht="18.75" x14ac:dyDescent="0.4">
      <c r="A68" s="15" t="s">
        <v>66</v>
      </c>
      <c r="B68" s="17">
        <v>0</v>
      </c>
      <c r="C68" s="17">
        <v>0</v>
      </c>
    </row>
    <row r="69" spans="1:3" ht="19.5" thickBot="1" x14ac:dyDescent="0.45">
      <c r="A69" s="15" t="s">
        <v>67</v>
      </c>
      <c r="B69" s="17">
        <v>0</v>
      </c>
      <c r="C69" s="17">
        <v>0</v>
      </c>
    </row>
    <row r="70" spans="1:3" s="1" customFormat="1" ht="20.100000000000001" customHeight="1" thickBot="1" x14ac:dyDescent="0.45">
      <c r="A70" s="34" t="s">
        <v>68</v>
      </c>
      <c r="B70" s="36">
        <f>SUM(B71:B73)</f>
        <v>0</v>
      </c>
      <c r="C70" s="38">
        <f>SUM(C71:C73)</f>
        <v>0</v>
      </c>
    </row>
    <row r="71" spans="1:3" ht="18.75" x14ac:dyDescent="0.4">
      <c r="A71" s="15" t="s">
        <v>69</v>
      </c>
      <c r="B71" s="17">
        <v>0</v>
      </c>
      <c r="C71" s="17">
        <v>0</v>
      </c>
    </row>
    <row r="72" spans="1:3" ht="18.75" x14ac:dyDescent="0.4">
      <c r="A72" s="15" t="s">
        <v>70</v>
      </c>
      <c r="B72" s="17">
        <v>0</v>
      </c>
      <c r="C72" s="17">
        <v>0</v>
      </c>
    </row>
    <row r="73" spans="1:3" ht="19.5" thickBot="1" x14ac:dyDescent="0.45">
      <c r="A73" s="15" t="s">
        <v>71</v>
      </c>
      <c r="B73" s="17">
        <v>0</v>
      </c>
      <c r="C73" s="17">
        <v>0</v>
      </c>
    </row>
    <row r="74" spans="1:3" s="1" customFormat="1" ht="20.100000000000001" customHeight="1" thickBot="1" x14ac:dyDescent="0.45">
      <c r="A74" s="34" t="s">
        <v>72</v>
      </c>
      <c r="B74" s="36">
        <f>SUM(B75:B77)</f>
        <v>0</v>
      </c>
      <c r="C74" s="38">
        <f>SUM(C75:C77)</f>
        <v>0</v>
      </c>
    </row>
    <row r="75" spans="1:3" ht="18.75" x14ac:dyDescent="0.4">
      <c r="A75" s="16" t="s">
        <v>73</v>
      </c>
      <c r="B75" s="14">
        <v>0</v>
      </c>
      <c r="C75" s="14">
        <v>0</v>
      </c>
    </row>
    <row r="76" spans="1:3" ht="18.75" x14ac:dyDescent="0.4">
      <c r="A76" s="16" t="s">
        <v>74</v>
      </c>
      <c r="B76" s="14">
        <v>0</v>
      </c>
      <c r="C76" s="14">
        <v>0</v>
      </c>
    </row>
    <row r="77" spans="1:3" ht="19.5" thickBot="1" x14ac:dyDescent="0.45">
      <c r="A77" s="15" t="s">
        <v>75</v>
      </c>
      <c r="B77" s="17">
        <v>0</v>
      </c>
      <c r="C77" s="17">
        <v>0</v>
      </c>
    </row>
    <row r="78" spans="1:3" s="1" customFormat="1" ht="20.100000000000001" customHeight="1" thickBot="1" x14ac:dyDescent="0.45">
      <c r="A78" s="34" t="s">
        <v>76</v>
      </c>
      <c r="B78" s="36">
        <f>SUM(B79:B80)</f>
        <v>0</v>
      </c>
      <c r="C78" s="38">
        <f>SUM(C79:C80)</f>
        <v>0</v>
      </c>
    </row>
    <row r="79" spans="1:3" ht="18.75" x14ac:dyDescent="0.4">
      <c r="A79" s="15" t="s">
        <v>77</v>
      </c>
      <c r="B79" s="17">
        <v>0</v>
      </c>
      <c r="C79" s="17"/>
    </row>
    <row r="80" spans="1:3" ht="19.5" thickBot="1" x14ac:dyDescent="0.45">
      <c r="A80" s="15" t="s">
        <v>78</v>
      </c>
      <c r="B80" s="17">
        <v>0</v>
      </c>
      <c r="C80" s="17"/>
    </row>
    <row r="81" spans="1:3" s="1" customFormat="1" ht="20.100000000000001" customHeight="1" thickBot="1" x14ac:dyDescent="0.45">
      <c r="A81" s="34" t="s">
        <v>79</v>
      </c>
      <c r="B81" s="36">
        <f>SUM(B82)</f>
        <v>0</v>
      </c>
      <c r="C81" s="38">
        <f>SUM(C82)</f>
        <v>0</v>
      </c>
    </row>
    <row r="82" spans="1:3" ht="19.5" thickBot="1" x14ac:dyDescent="0.45">
      <c r="A82" s="15" t="s">
        <v>80</v>
      </c>
      <c r="B82" s="17">
        <v>0</v>
      </c>
      <c r="C82" s="17">
        <v>0</v>
      </c>
    </row>
    <row r="83" spans="1:3" ht="20.100000000000001" customHeight="1" thickBot="1" x14ac:dyDescent="0.45">
      <c r="A83" s="35" t="s">
        <v>111</v>
      </c>
      <c r="B83" s="37">
        <f>+B10+B16+B26+B36+B52+B62+B67+B70+B74+B78+B81</f>
        <v>277317150</v>
      </c>
      <c r="C83" s="37">
        <f>+C10+C16+C26+C36+C45+C52+C62+C67+C70+C74+C78+C81</f>
        <v>0</v>
      </c>
    </row>
    <row r="85" spans="1:3" ht="20.100000000000001" customHeight="1" x14ac:dyDescent="0.4">
      <c r="A85" t="s">
        <v>102</v>
      </c>
    </row>
    <row r="86" spans="1:3" ht="20.100000000000001" customHeight="1" x14ac:dyDescent="0.4">
      <c r="A86" s="21" t="s">
        <v>109</v>
      </c>
      <c r="B86" s="21"/>
    </row>
    <row r="87" spans="1:3" ht="20.100000000000001" customHeight="1" x14ac:dyDescent="0.4">
      <c r="A87" s="72" t="s">
        <v>104</v>
      </c>
      <c r="B87" s="72"/>
      <c r="C87" s="72"/>
    </row>
    <row r="88" spans="1:3" ht="20.100000000000001" customHeight="1" x14ac:dyDescent="0.4">
      <c r="A88" s="21" t="s">
        <v>105</v>
      </c>
      <c r="B88" s="21"/>
    </row>
    <row r="89" spans="1:3" ht="20.100000000000001" customHeight="1" x14ac:dyDescent="0.4">
      <c r="A89" s="73" t="s">
        <v>106</v>
      </c>
      <c r="B89" s="73"/>
      <c r="C89" s="73"/>
    </row>
    <row r="90" spans="1:3" ht="20.100000000000001" customHeight="1" x14ac:dyDescent="0.4">
      <c r="A90" s="72" t="s">
        <v>107</v>
      </c>
      <c r="B90" s="72"/>
      <c r="C90" s="72"/>
    </row>
    <row r="91" spans="1:3" ht="20.100000000000001" customHeight="1" x14ac:dyDescent="0.4">
      <c r="A91" s="21" t="s">
        <v>108</v>
      </c>
      <c r="B91" s="21"/>
    </row>
    <row r="96" spans="1:3" ht="18.75" x14ac:dyDescent="0.4">
      <c r="A96" s="30" t="s">
        <v>114</v>
      </c>
      <c r="B96" s="58" t="s">
        <v>97</v>
      </c>
      <c r="C96" s="57"/>
    </row>
    <row r="97" spans="1:3" ht="18.75" x14ac:dyDescent="0.4">
      <c r="A97" s="31" t="s">
        <v>115</v>
      </c>
      <c r="B97" s="55" t="s">
        <v>99</v>
      </c>
      <c r="C97" s="56"/>
    </row>
    <row r="98" spans="1:3" ht="18.75" x14ac:dyDescent="0.4">
      <c r="A98" s="27"/>
      <c r="B98" s="57"/>
      <c r="C98" s="57"/>
    </row>
    <row r="99" spans="1:3" ht="18.75" x14ac:dyDescent="0.4">
      <c r="A99" s="30" t="s">
        <v>116</v>
      </c>
      <c r="B99" s="58" t="s">
        <v>100</v>
      </c>
      <c r="C99" s="57"/>
    </row>
    <row r="100" spans="1:3" ht="14.25" customHeight="1" x14ac:dyDescent="0.4">
      <c r="A100" s="31" t="s">
        <v>113</v>
      </c>
      <c r="B100" s="59" t="s">
        <v>101</v>
      </c>
      <c r="C100" s="59"/>
    </row>
    <row r="101" spans="1:3" ht="21.75" x14ac:dyDescent="0.4">
      <c r="A101" s="31"/>
      <c r="B101" s="2"/>
      <c r="C101" s="3"/>
    </row>
    <row r="102" spans="1:3" ht="15.75" x14ac:dyDescent="0.25">
      <c r="A102" s="4"/>
      <c r="B102" s="60"/>
      <c r="C102" s="60"/>
    </row>
    <row r="103" spans="1:3" ht="15.75" x14ac:dyDescent="0.25">
      <c r="A103" s="5"/>
      <c r="B103" s="61"/>
      <c r="C103" s="61"/>
    </row>
    <row r="105" spans="1:3" ht="26.25" customHeight="1" x14ac:dyDescent="0.25"/>
    <row r="106" spans="1:3" ht="33.75" customHeight="1" x14ac:dyDescent="0.25"/>
  </sheetData>
  <mergeCells count="18"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  <mergeCell ref="B96:C96"/>
    <mergeCell ref="B97:C97"/>
    <mergeCell ref="B98:C98"/>
    <mergeCell ref="B99:C99"/>
    <mergeCell ref="B100:C100"/>
    <mergeCell ref="B102:C102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view="pageBreakPreview" topLeftCell="A16" zoomScale="80" zoomScaleNormal="70" zoomScaleSheetLayoutView="80" workbookViewId="0">
      <selection activeCell="P10" sqref="P10"/>
    </sheetView>
  </sheetViews>
  <sheetFormatPr baseColWidth="10" defaultColWidth="11.42578125" defaultRowHeight="15" x14ac:dyDescent="0.25"/>
  <cols>
    <col min="1" max="1" width="106" customWidth="1"/>
    <col min="2" max="2" width="23" style="53" customWidth="1"/>
    <col min="3" max="3" width="23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21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8.75" x14ac:dyDescent="0.25">
      <c r="A3" s="67">
        <v>2024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ht="15.75" customHeight="1" x14ac:dyDescent="0.25">
      <c r="A4" s="65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7" ht="15.75" customHeight="1" thickBot="1" x14ac:dyDescent="0.3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25.5" customHeight="1" x14ac:dyDescent="0.4">
      <c r="A6" s="69" t="s">
        <v>4</v>
      </c>
      <c r="B6" s="78" t="s">
        <v>5</v>
      </c>
      <c r="C6" s="78" t="s">
        <v>6</v>
      </c>
      <c r="D6" s="80" t="s">
        <v>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9.5" thickBot="1" x14ac:dyDescent="0.3">
      <c r="A7" s="70"/>
      <c r="B7" s="79"/>
      <c r="C7" s="79"/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  <c r="L7" s="39" t="s">
        <v>90</v>
      </c>
      <c r="M7" s="39" t="s">
        <v>91</v>
      </c>
      <c r="N7" s="39" t="s">
        <v>92</v>
      </c>
      <c r="O7" s="39" t="s">
        <v>93</v>
      </c>
      <c r="P7" s="39" t="s">
        <v>94</v>
      </c>
    </row>
    <row r="8" spans="1:17" ht="18.75" x14ac:dyDescent="0.4">
      <c r="A8" s="20" t="s">
        <v>7</v>
      </c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7" s="1" customFormat="1" ht="20.100000000000001" customHeight="1" x14ac:dyDescent="0.4">
      <c r="A9" s="40" t="s">
        <v>8</v>
      </c>
      <c r="B9" s="45">
        <f>SUM(B10:B14)</f>
        <v>230992138</v>
      </c>
      <c r="C9" s="41"/>
      <c r="D9" s="41">
        <f>SUM(D10:D14)</f>
        <v>11269237.970000001</v>
      </c>
      <c r="E9" s="41">
        <f>SUM(E10:E14)</f>
        <v>11403918.449999999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>
        <f>+D9+E9+F9+G9+H9+I9+J9+K9+L9+M9+N9+O9</f>
        <v>22673156.420000002</v>
      </c>
      <c r="Q9" s="7"/>
    </row>
    <row r="10" spans="1:17" s="1" customFormat="1" ht="20.100000000000001" customHeight="1" x14ac:dyDescent="0.4">
      <c r="A10" s="15" t="s">
        <v>9</v>
      </c>
      <c r="B10" s="46">
        <v>133691790</v>
      </c>
      <c r="C10" s="17"/>
      <c r="D10" s="17">
        <v>8693900</v>
      </c>
      <c r="E10" s="17">
        <v>8806869.1699999999</v>
      </c>
      <c r="F10" s="17"/>
      <c r="G10" s="17"/>
      <c r="H10" s="17"/>
      <c r="I10" s="17"/>
      <c r="J10" s="17"/>
      <c r="K10" s="17"/>
      <c r="L10" s="19"/>
      <c r="M10" s="17"/>
      <c r="N10" s="17"/>
      <c r="O10" s="17"/>
      <c r="P10" s="17">
        <f t="shared" ref="P10:P73" si="0">+D10+E10+F10+G10+H10+I10+J10+K10+L10+M10+N10+O10</f>
        <v>17500769.170000002</v>
      </c>
    </row>
    <row r="11" spans="1:17" s="1" customFormat="1" ht="20.100000000000001" customHeight="1" x14ac:dyDescent="0.4">
      <c r="A11" s="15" t="s">
        <v>10</v>
      </c>
      <c r="B11" s="47">
        <v>78482125</v>
      </c>
      <c r="C11" s="17"/>
      <c r="D11" s="17">
        <v>1277666.6599999999</v>
      </c>
      <c r="E11" s="17">
        <v>1278000</v>
      </c>
      <c r="F11" s="17"/>
      <c r="G11" s="17"/>
      <c r="H11" s="17"/>
      <c r="I11" s="17"/>
      <c r="J11" s="17"/>
      <c r="K11" s="17"/>
      <c r="L11" s="19"/>
      <c r="M11" s="17"/>
      <c r="N11" s="17"/>
      <c r="O11" s="17"/>
      <c r="P11" s="17">
        <f t="shared" si="0"/>
        <v>2555666.66</v>
      </c>
    </row>
    <row r="12" spans="1:17" s="1" customFormat="1" ht="20.100000000000001" customHeight="1" x14ac:dyDescent="0.4">
      <c r="A12" s="15" t="s">
        <v>11</v>
      </c>
      <c r="B12" s="47">
        <v>513000</v>
      </c>
      <c r="C12" s="17"/>
      <c r="D12" s="17">
        <v>0</v>
      </c>
      <c r="E12" s="17">
        <v>17747.2</v>
      </c>
      <c r="F12" s="17"/>
      <c r="G12" s="17"/>
      <c r="H12" s="17"/>
      <c r="I12" s="17"/>
      <c r="J12" s="17"/>
      <c r="K12" s="17"/>
      <c r="L12" s="19"/>
      <c r="M12" s="17"/>
      <c r="N12" s="17"/>
      <c r="O12" s="17"/>
      <c r="P12" s="17">
        <f t="shared" si="0"/>
        <v>17747.2</v>
      </c>
    </row>
    <row r="13" spans="1:17" s="1" customFormat="1" ht="20.100000000000001" customHeight="1" x14ac:dyDescent="0.4">
      <c r="A13" s="15" t="s">
        <v>12</v>
      </c>
      <c r="B13" s="47">
        <v>0</v>
      </c>
      <c r="C13" s="17"/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>
        <f t="shared" si="0"/>
        <v>0</v>
      </c>
    </row>
    <row r="14" spans="1:17" s="1" customFormat="1" ht="20.100000000000001" customHeight="1" x14ac:dyDescent="0.4">
      <c r="A14" s="15" t="s">
        <v>13</v>
      </c>
      <c r="B14" s="47">
        <v>18305223</v>
      </c>
      <c r="C14" s="17"/>
      <c r="D14" s="17">
        <v>1297671.31</v>
      </c>
      <c r="E14" s="17">
        <v>1301302.08</v>
      </c>
      <c r="F14" s="17"/>
      <c r="G14" s="17"/>
      <c r="H14" s="17"/>
      <c r="I14" s="17"/>
      <c r="J14" s="17"/>
      <c r="K14" s="17"/>
      <c r="L14" s="19"/>
      <c r="M14" s="17"/>
      <c r="N14" s="17"/>
      <c r="O14" s="17"/>
      <c r="P14" s="17">
        <f t="shared" si="0"/>
        <v>2598973.39</v>
      </c>
    </row>
    <row r="15" spans="1:17" s="1" customFormat="1" ht="20.100000000000001" customHeight="1" x14ac:dyDescent="0.4">
      <c r="A15" s="40" t="s">
        <v>14</v>
      </c>
      <c r="B15" s="45">
        <f>SUM(B16:B24)</f>
        <v>34917912</v>
      </c>
      <c r="C15" s="41"/>
      <c r="D15" s="41">
        <f>SUM(D16:D24)</f>
        <v>1994547.6300000001</v>
      </c>
      <c r="E15" s="41">
        <f>SUM(E16:E24)</f>
        <v>1998793.23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f t="shared" si="0"/>
        <v>3993340.8600000003</v>
      </c>
      <c r="Q15" s="7"/>
    </row>
    <row r="16" spans="1:17" s="1" customFormat="1" ht="20.100000000000001" customHeight="1" x14ac:dyDescent="0.4">
      <c r="A16" s="15" t="s">
        <v>15</v>
      </c>
      <c r="B16" s="47">
        <v>10757000</v>
      </c>
      <c r="C16" s="17"/>
      <c r="D16" s="17">
        <v>504049.95</v>
      </c>
      <c r="E16" s="17">
        <v>436691.3</v>
      </c>
      <c r="F16" s="17"/>
      <c r="G16" s="17"/>
      <c r="H16" s="17"/>
      <c r="I16" s="17"/>
      <c r="J16" s="17"/>
      <c r="K16" s="17"/>
      <c r="L16" s="19"/>
      <c r="M16" s="17"/>
      <c r="N16" s="17"/>
      <c r="O16" s="17"/>
      <c r="P16" s="17">
        <f t="shared" si="0"/>
        <v>940741.25</v>
      </c>
    </row>
    <row r="17" spans="1:17" s="1" customFormat="1" ht="20.100000000000001" customHeight="1" x14ac:dyDescent="0.4">
      <c r="A17" s="15" t="s">
        <v>16</v>
      </c>
      <c r="B17" s="47">
        <v>930000</v>
      </c>
      <c r="C17" s="17"/>
      <c r="D17" s="17">
        <v>0</v>
      </c>
      <c r="E17" s="17">
        <v>0</v>
      </c>
      <c r="F17" s="17"/>
      <c r="G17" s="17"/>
      <c r="H17" s="17"/>
      <c r="I17" s="17"/>
      <c r="J17" s="17"/>
      <c r="K17" s="17"/>
      <c r="L17" s="19"/>
      <c r="M17" s="17"/>
      <c r="N17" s="17"/>
      <c r="O17" s="17"/>
      <c r="P17" s="17">
        <f t="shared" si="0"/>
        <v>0</v>
      </c>
    </row>
    <row r="18" spans="1:17" s="1" customFormat="1" ht="20.100000000000001" customHeight="1" x14ac:dyDescent="0.4">
      <c r="A18" s="15" t="s">
        <v>17</v>
      </c>
      <c r="B18" s="47">
        <v>2190000</v>
      </c>
      <c r="C18" s="17"/>
      <c r="D18" s="17">
        <v>266816.43</v>
      </c>
      <c r="E18" s="17">
        <v>34882.6</v>
      </c>
      <c r="F18" s="17"/>
      <c r="G18" s="17"/>
      <c r="H18" s="17"/>
      <c r="I18" s="17"/>
      <c r="J18" s="17"/>
      <c r="K18" s="17"/>
      <c r="L18" s="19"/>
      <c r="M18" s="17"/>
      <c r="N18" s="17"/>
      <c r="O18" s="17"/>
      <c r="P18" s="17">
        <f t="shared" si="0"/>
        <v>301699.02999999997</v>
      </c>
    </row>
    <row r="19" spans="1:17" s="1" customFormat="1" ht="20.100000000000001" customHeight="1" x14ac:dyDescent="0.4">
      <c r="A19" s="15" t="s">
        <v>18</v>
      </c>
      <c r="B19" s="47">
        <v>1685912</v>
      </c>
      <c r="C19" s="17"/>
      <c r="D19" s="17">
        <v>0</v>
      </c>
      <c r="E19" s="17">
        <v>65800.17</v>
      </c>
      <c r="F19" s="17"/>
      <c r="G19" s="17"/>
      <c r="H19" s="17"/>
      <c r="I19" s="17"/>
      <c r="J19" s="17"/>
      <c r="K19" s="17"/>
      <c r="L19" s="19"/>
      <c r="M19" s="17"/>
      <c r="N19" s="17"/>
      <c r="O19" s="17"/>
      <c r="P19" s="17">
        <f t="shared" si="0"/>
        <v>65800.17</v>
      </c>
    </row>
    <row r="20" spans="1:17" s="1" customFormat="1" ht="20.100000000000001" customHeight="1" x14ac:dyDescent="0.4">
      <c r="A20" s="15" t="s">
        <v>19</v>
      </c>
      <c r="B20" s="47">
        <v>0</v>
      </c>
      <c r="C20" s="17"/>
      <c r="D20" s="17">
        <v>0</v>
      </c>
      <c r="E20" s="17">
        <v>0</v>
      </c>
      <c r="F20" s="17"/>
      <c r="G20" s="17"/>
      <c r="H20" s="17"/>
      <c r="I20" s="17"/>
      <c r="J20" s="17"/>
      <c r="K20" s="17"/>
      <c r="L20" s="19"/>
      <c r="M20" s="17"/>
      <c r="N20" s="17"/>
      <c r="O20" s="17"/>
      <c r="P20" s="17">
        <f t="shared" si="0"/>
        <v>0</v>
      </c>
    </row>
    <row r="21" spans="1:17" s="1" customFormat="1" ht="20.100000000000001" customHeight="1" x14ac:dyDescent="0.4">
      <c r="A21" s="15" t="s">
        <v>20</v>
      </c>
      <c r="B21" s="47">
        <v>18700000</v>
      </c>
      <c r="C21" s="17"/>
      <c r="D21" s="17">
        <v>1163206.6599999999</v>
      </c>
      <c r="E21" s="17">
        <v>1382900.81</v>
      </c>
      <c r="F21" s="17"/>
      <c r="G21" s="17"/>
      <c r="H21" s="17"/>
      <c r="I21" s="17"/>
      <c r="J21" s="17"/>
      <c r="K21" s="17"/>
      <c r="L21" s="19"/>
      <c r="M21" s="17"/>
      <c r="N21" s="17"/>
      <c r="O21" s="17"/>
      <c r="P21" s="17">
        <f t="shared" si="0"/>
        <v>2546107.4699999997</v>
      </c>
    </row>
    <row r="22" spans="1:17" s="1" customFormat="1" ht="20.100000000000001" customHeight="1" x14ac:dyDescent="0.4">
      <c r="A22" s="15" t="s">
        <v>21</v>
      </c>
      <c r="B22" s="47">
        <v>55000</v>
      </c>
      <c r="C22" s="17"/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9"/>
      <c r="M22" s="17"/>
      <c r="N22" s="17"/>
      <c r="O22" s="17"/>
      <c r="P22" s="17">
        <f t="shared" si="0"/>
        <v>0</v>
      </c>
    </row>
    <row r="23" spans="1:17" s="1" customFormat="1" ht="18.75" x14ac:dyDescent="0.4">
      <c r="A23" s="15" t="s">
        <v>22</v>
      </c>
      <c r="B23" s="47">
        <v>500000</v>
      </c>
      <c r="C23" s="17"/>
      <c r="D23" s="17">
        <v>60474.59</v>
      </c>
      <c r="E23" s="17">
        <v>78518.350000000006</v>
      </c>
      <c r="F23" s="17"/>
      <c r="G23" s="17"/>
      <c r="H23" s="17"/>
      <c r="I23" s="17"/>
      <c r="J23" s="17"/>
      <c r="K23" s="17"/>
      <c r="L23" s="19"/>
      <c r="M23" s="19"/>
      <c r="N23" s="17"/>
      <c r="O23" s="17"/>
      <c r="P23" s="17">
        <f t="shared" si="0"/>
        <v>138992.94</v>
      </c>
    </row>
    <row r="24" spans="1:17" s="1" customFormat="1" ht="20.100000000000001" customHeight="1" x14ac:dyDescent="0.4">
      <c r="A24" s="15" t="s">
        <v>23</v>
      </c>
      <c r="B24" s="47">
        <v>100000</v>
      </c>
      <c r="C24" s="17"/>
      <c r="D24" s="17">
        <v>0</v>
      </c>
      <c r="E24" s="17">
        <v>0</v>
      </c>
      <c r="F24" s="17"/>
      <c r="G24" s="17"/>
      <c r="H24" s="17"/>
      <c r="I24" s="17"/>
      <c r="J24" s="17"/>
      <c r="K24" s="17"/>
      <c r="L24" s="19"/>
      <c r="M24" s="17"/>
      <c r="N24" s="17"/>
      <c r="O24" s="17"/>
      <c r="P24" s="17">
        <f t="shared" si="0"/>
        <v>0</v>
      </c>
    </row>
    <row r="25" spans="1:17" s="1" customFormat="1" ht="20.100000000000001" customHeight="1" x14ac:dyDescent="0.4">
      <c r="A25" s="40" t="s">
        <v>24</v>
      </c>
      <c r="B25" s="45">
        <f>SUM(B26:B34)</f>
        <v>7407100</v>
      </c>
      <c r="C25" s="41"/>
      <c r="D25" s="41">
        <f>SUM(D26:D34)</f>
        <v>344500</v>
      </c>
      <c r="E25" s="41">
        <f>SUM(E26:E34)</f>
        <v>344500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f t="shared" si="0"/>
        <v>689000</v>
      </c>
      <c r="Q25" s="7"/>
    </row>
    <row r="26" spans="1:17" s="1" customFormat="1" ht="20.100000000000001" customHeight="1" x14ac:dyDescent="0.4">
      <c r="A26" s="15" t="s">
        <v>25</v>
      </c>
      <c r="B26" s="47">
        <v>50000</v>
      </c>
      <c r="C26" s="17"/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9"/>
      <c r="M26" s="17"/>
      <c r="N26" s="17"/>
      <c r="O26" s="17"/>
      <c r="P26" s="17">
        <f t="shared" si="0"/>
        <v>0</v>
      </c>
    </row>
    <row r="27" spans="1:17" s="1" customFormat="1" ht="20.100000000000001" customHeight="1" x14ac:dyDescent="0.4">
      <c r="A27" s="15" t="s">
        <v>26</v>
      </c>
      <c r="B27" s="47">
        <v>0</v>
      </c>
      <c r="C27" s="17"/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9"/>
      <c r="M27" s="17"/>
      <c r="N27" s="17"/>
      <c r="O27" s="17"/>
      <c r="P27" s="17">
        <f t="shared" si="0"/>
        <v>0</v>
      </c>
    </row>
    <row r="28" spans="1:17" s="1" customFormat="1" ht="20.100000000000001" customHeight="1" x14ac:dyDescent="0.4">
      <c r="A28" s="15" t="s">
        <v>27</v>
      </c>
      <c r="B28" s="47">
        <v>50000</v>
      </c>
      <c r="C28" s="17"/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9"/>
      <c r="M28" s="17"/>
      <c r="N28" s="17"/>
      <c r="O28" s="17"/>
      <c r="P28" s="17">
        <f t="shared" si="0"/>
        <v>0</v>
      </c>
    </row>
    <row r="29" spans="1:17" s="1" customFormat="1" ht="20.100000000000001" customHeight="1" x14ac:dyDescent="0.4">
      <c r="A29" s="15" t="s">
        <v>28</v>
      </c>
      <c r="B29" s="47">
        <v>20000</v>
      </c>
      <c r="C29" s="17"/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9"/>
      <c r="M29" s="17"/>
      <c r="N29" s="17"/>
      <c r="O29" s="17"/>
      <c r="P29" s="17">
        <f t="shared" si="0"/>
        <v>0</v>
      </c>
    </row>
    <row r="30" spans="1:17" s="1" customFormat="1" ht="20.100000000000001" customHeight="1" x14ac:dyDescent="0.4">
      <c r="A30" s="15" t="s">
        <v>29</v>
      </c>
      <c r="B30" s="47">
        <v>60000</v>
      </c>
      <c r="C30" s="17"/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9"/>
      <c r="M30" s="17"/>
      <c r="N30" s="17"/>
      <c r="O30" s="17"/>
      <c r="P30" s="17">
        <f t="shared" si="0"/>
        <v>0</v>
      </c>
    </row>
    <row r="31" spans="1:17" s="1" customFormat="1" ht="20.100000000000001" customHeight="1" x14ac:dyDescent="0.4">
      <c r="A31" s="15" t="s">
        <v>30</v>
      </c>
      <c r="B31" s="47">
        <v>0</v>
      </c>
      <c r="C31" s="17"/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9"/>
      <c r="M31" s="17"/>
      <c r="N31" s="17"/>
      <c r="O31" s="17"/>
      <c r="P31" s="17">
        <f t="shared" si="0"/>
        <v>0</v>
      </c>
    </row>
    <row r="32" spans="1:17" s="1" customFormat="1" ht="18.75" customHeight="1" x14ac:dyDescent="0.4">
      <c r="A32" s="15" t="s">
        <v>31</v>
      </c>
      <c r="B32" s="47">
        <v>7022100</v>
      </c>
      <c r="C32" s="17"/>
      <c r="D32" s="17">
        <v>344500</v>
      </c>
      <c r="E32" s="17">
        <v>344500</v>
      </c>
      <c r="F32" s="17"/>
      <c r="G32" s="17"/>
      <c r="H32" s="17"/>
      <c r="I32" s="17"/>
      <c r="J32" s="17"/>
      <c r="K32" s="17"/>
      <c r="L32" s="19"/>
      <c r="M32" s="17"/>
      <c r="N32" s="17"/>
      <c r="O32" s="17"/>
      <c r="P32" s="17">
        <f t="shared" si="0"/>
        <v>689000</v>
      </c>
    </row>
    <row r="33" spans="1:17" s="1" customFormat="1" ht="18.75" customHeight="1" x14ac:dyDescent="0.4">
      <c r="A33" s="15" t="s">
        <v>32</v>
      </c>
      <c r="B33" s="47">
        <v>0</v>
      </c>
      <c r="C33" s="17"/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>
        <f t="shared" si="0"/>
        <v>0</v>
      </c>
    </row>
    <row r="34" spans="1:17" s="1" customFormat="1" ht="18.75" customHeight="1" x14ac:dyDescent="0.4">
      <c r="A34" s="15" t="s">
        <v>33</v>
      </c>
      <c r="B34" s="47">
        <v>205000</v>
      </c>
      <c r="C34" s="17"/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9"/>
      <c r="M34" s="17"/>
      <c r="N34" s="17"/>
      <c r="O34" s="17"/>
      <c r="P34" s="17">
        <f t="shared" si="0"/>
        <v>0</v>
      </c>
    </row>
    <row r="35" spans="1:17" s="1" customFormat="1" ht="20.100000000000001" customHeight="1" x14ac:dyDescent="0.4">
      <c r="A35" s="40" t="s">
        <v>34</v>
      </c>
      <c r="B35" s="45">
        <f>SUM(B36:B43)</f>
        <v>4000000</v>
      </c>
      <c r="C35" s="41"/>
      <c r="D35" s="41">
        <f>SUM(D36:D43)</f>
        <v>0</v>
      </c>
      <c r="E35" s="41">
        <f>SUM(E36:E43)</f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f t="shared" si="0"/>
        <v>0</v>
      </c>
      <c r="Q35" s="7"/>
    </row>
    <row r="36" spans="1:17" s="1" customFormat="1" ht="20.100000000000001" customHeight="1" x14ac:dyDescent="0.4">
      <c r="A36" s="15" t="s">
        <v>35</v>
      </c>
      <c r="B36" s="48">
        <v>0</v>
      </c>
      <c r="C36" s="19"/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9"/>
      <c r="M36" s="17"/>
      <c r="N36" s="17"/>
      <c r="O36" s="17"/>
      <c r="P36" s="17">
        <f t="shared" si="0"/>
        <v>0</v>
      </c>
    </row>
    <row r="37" spans="1:17" s="1" customFormat="1" ht="20.100000000000001" customHeight="1" x14ac:dyDescent="0.4">
      <c r="A37" s="15" t="s">
        <v>36</v>
      </c>
      <c r="B37" s="47">
        <v>0</v>
      </c>
      <c r="C37" s="17"/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>
        <f t="shared" si="0"/>
        <v>0</v>
      </c>
    </row>
    <row r="38" spans="1:17" s="1" customFormat="1" ht="20.100000000000001" customHeight="1" x14ac:dyDescent="0.4">
      <c r="A38" s="15" t="s">
        <v>37</v>
      </c>
      <c r="B38" s="47">
        <v>0</v>
      </c>
      <c r="C38" s="17"/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>
        <f t="shared" si="0"/>
        <v>0</v>
      </c>
    </row>
    <row r="39" spans="1:17" s="1" customFormat="1" ht="20.100000000000001" customHeight="1" x14ac:dyDescent="0.4">
      <c r="A39" s="15" t="s">
        <v>38</v>
      </c>
      <c r="B39" s="47">
        <v>0</v>
      </c>
      <c r="C39" s="17"/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>
        <f t="shared" si="0"/>
        <v>0</v>
      </c>
    </row>
    <row r="40" spans="1:17" s="1" customFormat="1" ht="20.100000000000001" customHeight="1" x14ac:dyDescent="0.4">
      <c r="A40" s="15" t="s">
        <v>39</v>
      </c>
      <c r="B40" s="47">
        <v>0</v>
      </c>
      <c r="C40" s="17"/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>
        <f t="shared" si="0"/>
        <v>0</v>
      </c>
    </row>
    <row r="41" spans="1:17" s="1" customFormat="1" ht="20.100000000000001" customHeight="1" x14ac:dyDescent="0.4">
      <c r="A41" s="15" t="s">
        <v>40</v>
      </c>
      <c r="B41" s="47">
        <v>0</v>
      </c>
      <c r="C41" s="17"/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>
        <f t="shared" si="0"/>
        <v>0</v>
      </c>
    </row>
    <row r="42" spans="1:17" s="1" customFormat="1" ht="20.100000000000001" customHeight="1" x14ac:dyDescent="0.4">
      <c r="A42" s="15" t="s">
        <v>41</v>
      </c>
      <c r="B42" s="47">
        <v>4000000</v>
      </c>
      <c r="C42" s="17"/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9"/>
      <c r="M42" s="17"/>
      <c r="N42" s="17"/>
      <c r="O42" s="17"/>
      <c r="P42" s="17">
        <f t="shared" si="0"/>
        <v>0</v>
      </c>
    </row>
    <row r="43" spans="1:17" s="1" customFormat="1" ht="20.100000000000001" customHeight="1" x14ac:dyDescent="0.4">
      <c r="A43" s="15" t="s">
        <v>42</v>
      </c>
      <c r="B43" s="47">
        <v>0</v>
      </c>
      <c r="C43" s="17"/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>
        <f t="shared" si="0"/>
        <v>0</v>
      </c>
    </row>
    <row r="44" spans="1:17" s="1" customFormat="1" ht="20.100000000000001" customHeight="1" x14ac:dyDescent="0.4">
      <c r="A44" s="40" t="s">
        <v>43</v>
      </c>
      <c r="B44" s="45">
        <f>SUM(B45:B50)</f>
        <v>0</v>
      </c>
      <c r="C44" s="41"/>
      <c r="D44" s="41">
        <f>SUM(D45:D50)</f>
        <v>0</v>
      </c>
      <c r="E44" s="41">
        <f>SUM(E45:E50)</f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f t="shared" si="0"/>
        <v>0</v>
      </c>
      <c r="Q44" s="7"/>
    </row>
    <row r="45" spans="1:17" s="1" customFormat="1" ht="20.100000000000001" customHeight="1" x14ac:dyDescent="0.4">
      <c r="A45" s="15" t="s">
        <v>44</v>
      </c>
      <c r="B45" s="47">
        <v>0</v>
      </c>
      <c r="C45" s="17"/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9"/>
      <c r="M45" s="17"/>
      <c r="N45" s="17"/>
      <c r="O45" s="17"/>
      <c r="P45" s="17">
        <f t="shared" si="0"/>
        <v>0</v>
      </c>
    </row>
    <row r="46" spans="1:17" s="1" customFormat="1" ht="20.100000000000001" customHeight="1" x14ac:dyDescent="0.4">
      <c r="A46" s="15" t="s">
        <v>45</v>
      </c>
      <c r="B46" s="47">
        <v>0</v>
      </c>
      <c r="C46" s="17"/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>
        <f t="shared" si="0"/>
        <v>0</v>
      </c>
    </row>
    <row r="47" spans="1:17" s="1" customFormat="1" ht="20.100000000000001" customHeight="1" x14ac:dyDescent="0.4">
      <c r="A47" s="15" t="s">
        <v>46</v>
      </c>
      <c r="B47" s="47">
        <v>0</v>
      </c>
      <c r="C47" s="17"/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9"/>
      <c r="M47" s="17"/>
      <c r="N47" s="17"/>
      <c r="O47" s="17"/>
      <c r="P47" s="17">
        <f t="shared" si="0"/>
        <v>0</v>
      </c>
    </row>
    <row r="48" spans="1:17" s="1" customFormat="1" ht="20.100000000000001" customHeight="1" x14ac:dyDescent="0.4">
      <c r="A48" s="15" t="s">
        <v>47</v>
      </c>
      <c r="B48" s="47">
        <v>0</v>
      </c>
      <c r="C48" s="17"/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9"/>
      <c r="M48" s="17"/>
      <c r="N48" s="17"/>
      <c r="O48" s="17"/>
      <c r="P48" s="17">
        <f t="shared" si="0"/>
        <v>0</v>
      </c>
    </row>
    <row r="49" spans="1:17" s="1" customFormat="1" ht="20.100000000000001" customHeight="1" x14ac:dyDescent="0.4">
      <c r="A49" s="15" t="s">
        <v>48</v>
      </c>
      <c r="B49" s="47">
        <v>0</v>
      </c>
      <c r="C49" s="17"/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>
        <f t="shared" si="0"/>
        <v>0</v>
      </c>
    </row>
    <row r="50" spans="1:17" s="1" customFormat="1" ht="20.100000000000001" customHeight="1" x14ac:dyDescent="0.4">
      <c r="A50" s="15" t="s">
        <v>49</v>
      </c>
      <c r="B50" s="47">
        <v>0</v>
      </c>
      <c r="C50" s="17"/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9"/>
      <c r="M50" s="17"/>
      <c r="N50" s="17"/>
      <c r="O50" s="17"/>
      <c r="P50" s="17">
        <f t="shared" si="0"/>
        <v>0</v>
      </c>
    </row>
    <row r="51" spans="1:17" s="1" customFormat="1" ht="20.100000000000001" customHeight="1" x14ac:dyDescent="0.4">
      <c r="A51" s="40" t="s">
        <v>50</v>
      </c>
      <c r="B51" s="45">
        <f>SUM(B52:B60)</f>
        <v>0</v>
      </c>
      <c r="C51" s="41"/>
      <c r="D51" s="41">
        <f>SUM(D52:D61)</f>
        <v>0</v>
      </c>
      <c r="E51" s="41">
        <f>SUM(E52:E61)</f>
        <v>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>
        <f t="shared" si="0"/>
        <v>0</v>
      </c>
      <c r="Q51" s="7"/>
    </row>
    <row r="52" spans="1:17" s="1" customFormat="1" ht="18.75" customHeight="1" x14ac:dyDescent="0.4">
      <c r="A52" s="15" t="s">
        <v>51</v>
      </c>
      <c r="B52" s="47">
        <v>0</v>
      </c>
      <c r="C52" s="17"/>
      <c r="D52" s="17">
        <v>0</v>
      </c>
      <c r="E52" s="17">
        <v>0</v>
      </c>
      <c r="F52" s="17"/>
      <c r="G52" s="17"/>
      <c r="H52" s="17"/>
      <c r="I52" s="17"/>
      <c r="J52" s="17"/>
      <c r="K52" s="17"/>
      <c r="L52" s="19"/>
      <c r="M52" s="17"/>
      <c r="N52" s="17"/>
      <c r="O52" s="17"/>
      <c r="P52" s="17">
        <f t="shared" si="0"/>
        <v>0</v>
      </c>
    </row>
    <row r="53" spans="1:17" s="1" customFormat="1" ht="20.100000000000001" customHeight="1" x14ac:dyDescent="0.4">
      <c r="A53" s="15" t="s">
        <v>52</v>
      </c>
      <c r="B53" s="47">
        <v>0</v>
      </c>
      <c r="C53" s="17"/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9"/>
      <c r="M53" s="17"/>
      <c r="N53" s="17"/>
      <c r="O53" s="17"/>
      <c r="P53" s="17">
        <f t="shared" si="0"/>
        <v>0</v>
      </c>
    </row>
    <row r="54" spans="1:17" s="1" customFormat="1" ht="20.100000000000001" customHeight="1" x14ac:dyDescent="0.4">
      <c r="A54" s="15" t="s">
        <v>53</v>
      </c>
      <c r="B54" s="47">
        <v>0</v>
      </c>
      <c r="C54" s="17"/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9"/>
      <c r="M54" s="17"/>
      <c r="N54" s="17"/>
      <c r="O54" s="17"/>
      <c r="P54" s="17">
        <f t="shared" si="0"/>
        <v>0</v>
      </c>
    </row>
    <row r="55" spans="1:17" s="1" customFormat="1" ht="20.100000000000001" customHeight="1" x14ac:dyDescent="0.4">
      <c r="A55" s="15" t="s">
        <v>54</v>
      </c>
      <c r="B55" s="47">
        <v>0</v>
      </c>
      <c r="C55" s="17"/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>
        <f t="shared" si="0"/>
        <v>0</v>
      </c>
    </row>
    <row r="56" spans="1:17" s="1" customFormat="1" ht="20.25" customHeight="1" x14ac:dyDescent="0.4">
      <c r="A56" s="15" t="s">
        <v>55</v>
      </c>
      <c r="B56" s="47">
        <v>0</v>
      </c>
      <c r="C56" s="17"/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9"/>
      <c r="M56" s="17"/>
      <c r="N56" s="17"/>
      <c r="O56" s="17"/>
      <c r="P56" s="17">
        <f t="shared" si="0"/>
        <v>0</v>
      </c>
    </row>
    <row r="57" spans="1:17" s="1" customFormat="1" ht="20.100000000000001" customHeight="1" x14ac:dyDescent="0.4">
      <c r="A57" s="15" t="s">
        <v>56</v>
      </c>
      <c r="B57" s="47">
        <v>0</v>
      </c>
      <c r="C57" s="17"/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9"/>
      <c r="M57" s="17"/>
      <c r="N57" s="17"/>
      <c r="O57" s="17"/>
      <c r="P57" s="17">
        <f t="shared" si="0"/>
        <v>0</v>
      </c>
    </row>
    <row r="58" spans="1:17" s="1" customFormat="1" ht="20.100000000000001" customHeight="1" x14ac:dyDescent="0.4">
      <c r="A58" s="15" t="s">
        <v>57</v>
      </c>
      <c r="B58" s="47">
        <v>0</v>
      </c>
      <c r="C58" s="17"/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>
        <f t="shared" si="0"/>
        <v>0</v>
      </c>
    </row>
    <row r="59" spans="1:17" s="1" customFormat="1" ht="20.100000000000001" customHeight="1" x14ac:dyDescent="0.4">
      <c r="A59" s="15" t="s">
        <v>58</v>
      </c>
      <c r="B59" s="47">
        <v>0</v>
      </c>
      <c r="C59" s="17"/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9"/>
      <c r="M59" s="17"/>
      <c r="N59" s="17"/>
      <c r="O59" s="17"/>
      <c r="P59" s="17">
        <f t="shared" si="0"/>
        <v>0</v>
      </c>
    </row>
    <row r="60" spans="1:17" s="1" customFormat="1" ht="20.100000000000001" customHeight="1" x14ac:dyDescent="0.4">
      <c r="A60" s="15" t="s">
        <v>59</v>
      </c>
      <c r="B60" s="47">
        <v>0</v>
      </c>
      <c r="C60" s="17"/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9"/>
      <c r="M60" s="17"/>
      <c r="N60" s="17"/>
      <c r="O60" s="17"/>
      <c r="P60" s="17">
        <f t="shared" si="0"/>
        <v>0</v>
      </c>
    </row>
    <row r="61" spans="1:17" s="1" customFormat="1" ht="20.100000000000001" customHeight="1" x14ac:dyDescent="0.4">
      <c r="A61" s="40" t="s">
        <v>60</v>
      </c>
      <c r="B61" s="45">
        <f>SUM(B62:B65)</f>
        <v>0</v>
      </c>
      <c r="C61" s="41"/>
      <c r="D61" s="41">
        <f>SUM(D62:D65)</f>
        <v>0</v>
      </c>
      <c r="E61" s="41">
        <f>SUM(E62:E65)</f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>
        <f t="shared" si="0"/>
        <v>0</v>
      </c>
      <c r="Q61" s="7"/>
    </row>
    <row r="62" spans="1:17" s="1" customFormat="1" ht="20.100000000000001" customHeight="1" x14ac:dyDescent="0.4">
      <c r="A62" s="15" t="s">
        <v>61</v>
      </c>
      <c r="B62" s="47">
        <v>0</v>
      </c>
      <c r="C62" s="17"/>
      <c r="D62" s="17">
        <v>0</v>
      </c>
      <c r="E62" s="17">
        <v>0</v>
      </c>
      <c r="F62" s="17"/>
      <c r="G62" s="17"/>
      <c r="H62" s="17"/>
      <c r="I62" s="17"/>
      <c r="J62" s="17"/>
      <c r="K62" s="17"/>
      <c r="L62" s="19"/>
      <c r="M62" s="17"/>
      <c r="N62" s="17"/>
      <c r="O62" s="17"/>
      <c r="P62" s="17">
        <f t="shared" si="0"/>
        <v>0</v>
      </c>
    </row>
    <row r="63" spans="1:17" s="1" customFormat="1" ht="20.100000000000001" customHeight="1" x14ac:dyDescent="0.4">
      <c r="A63" s="15" t="s">
        <v>62</v>
      </c>
      <c r="B63" s="47">
        <v>0</v>
      </c>
      <c r="C63" s="17"/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9"/>
      <c r="M63" s="17"/>
      <c r="N63" s="17"/>
      <c r="O63" s="17"/>
      <c r="P63" s="17">
        <f t="shared" si="0"/>
        <v>0</v>
      </c>
    </row>
    <row r="64" spans="1:17" s="1" customFormat="1" ht="20.100000000000001" customHeight="1" x14ac:dyDescent="0.4">
      <c r="A64" s="15" t="s">
        <v>63</v>
      </c>
      <c r="B64" s="47">
        <v>0</v>
      </c>
      <c r="C64" s="17"/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>
        <f t="shared" si="0"/>
        <v>0</v>
      </c>
    </row>
    <row r="65" spans="1:17" s="1" customFormat="1" ht="20.100000000000001" customHeight="1" x14ac:dyDescent="0.4">
      <c r="A65" s="15" t="s">
        <v>64</v>
      </c>
      <c r="B65" s="47">
        <v>0</v>
      </c>
      <c r="C65" s="17"/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9"/>
      <c r="M65" s="17"/>
      <c r="N65" s="17"/>
      <c r="O65" s="17"/>
      <c r="P65" s="17">
        <f t="shared" si="0"/>
        <v>0</v>
      </c>
    </row>
    <row r="66" spans="1:17" s="1" customFormat="1" ht="20.100000000000001" customHeight="1" x14ac:dyDescent="0.4">
      <c r="A66" s="40" t="s">
        <v>65</v>
      </c>
      <c r="B66" s="45">
        <f>SUM(B67:B68)</f>
        <v>0</v>
      </c>
      <c r="C66" s="41"/>
      <c r="D66" s="41">
        <f>SUM(D67:D68)</f>
        <v>0</v>
      </c>
      <c r="E66" s="41">
        <f>SUM(E67:E68)</f>
        <v>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>
        <f t="shared" si="0"/>
        <v>0</v>
      </c>
      <c r="Q66" s="7"/>
    </row>
    <row r="67" spans="1:17" s="1" customFormat="1" ht="20.100000000000001" customHeight="1" x14ac:dyDescent="0.4">
      <c r="A67" s="15" t="s">
        <v>66</v>
      </c>
      <c r="B67" s="47">
        <v>0</v>
      </c>
      <c r="C67" s="17"/>
      <c r="D67" s="17">
        <v>0</v>
      </c>
      <c r="E67" s="17">
        <v>0</v>
      </c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>
        <f t="shared" si="0"/>
        <v>0</v>
      </c>
    </row>
    <row r="68" spans="1:17" s="1" customFormat="1" ht="20.100000000000001" customHeight="1" x14ac:dyDescent="0.4">
      <c r="A68" s="15" t="s">
        <v>67</v>
      </c>
      <c r="B68" s="47">
        <v>0</v>
      </c>
      <c r="C68" s="17"/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9"/>
      <c r="M68" s="17"/>
      <c r="N68" s="17"/>
      <c r="O68" s="17"/>
      <c r="P68" s="17">
        <f t="shared" si="0"/>
        <v>0</v>
      </c>
    </row>
    <row r="69" spans="1:17" s="1" customFormat="1" ht="20.100000000000001" customHeight="1" x14ac:dyDescent="0.4">
      <c r="A69" s="40" t="s">
        <v>68</v>
      </c>
      <c r="B69" s="45">
        <f>SUM(B70:B72)</f>
        <v>0</v>
      </c>
      <c r="C69" s="41"/>
      <c r="D69" s="41">
        <f>SUM(D70:D72)</f>
        <v>0</v>
      </c>
      <c r="E69" s="41">
        <f>SUM(E70:E72)</f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>
        <f t="shared" si="0"/>
        <v>0</v>
      </c>
      <c r="Q69" s="7"/>
    </row>
    <row r="70" spans="1:17" s="1" customFormat="1" ht="20.100000000000001" customHeight="1" x14ac:dyDescent="0.4">
      <c r="A70" s="15" t="s">
        <v>69</v>
      </c>
      <c r="B70" s="47">
        <v>0</v>
      </c>
      <c r="C70" s="17"/>
      <c r="D70" s="17">
        <v>0</v>
      </c>
      <c r="E70" s="17">
        <v>0</v>
      </c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>
        <f t="shared" si="0"/>
        <v>0</v>
      </c>
    </row>
    <row r="71" spans="1:17" s="1" customFormat="1" ht="20.100000000000001" customHeight="1" x14ac:dyDescent="0.4">
      <c r="A71" s="15" t="s">
        <v>70</v>
      </c>
      <c r="B71" s="47">
        <v>0</v>
      </c>
      <c r="C71" s="17"/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9"/>
      <c r="M71" s="17"/>
      <c r="N71" s="17"/>
      <c r="O71" s="17"/>
      <c r="P71" s="17">
        <f t="shared" si="0"/>
        <v>0</v>
      </c>
    </row>
    <row r="72" spans="1:17" s="1" customFormat="1" ht="20.100000000000001" customHeight="1" x14ac:dyDescent="0.4">
      <c r="A72" s="15" t="s">
        <v>71</v>
      </c>
      <c r="B72" s="47">
        <v>0</v>
      </c>
      <c r="C72" s="17"/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9"/>
      <c r="M72" s="17"/>
      <c r="N72" s="17"/>
      <c r="O72" s="17"/>
      <c r="P72" s="17">
        <f t="shared" si="0"/>
        <v>0</v>
      </c>
    </row>
    <row r="73" spans="1:17" s="1" customFormat="1" ht="20.100000000000001" customHeight="1" x14ac:dyDescent="0.4">
      <c r="A73" s="40" t="s">
        <v>72</v>
      </c>
      <c r="B73" s="45">
        <f>SUM(B74:B76)</f>
        <v>0</v>
      </c>
      <c r="C73" s="41"/>
      <c r="D73" s="41">
        <f>SUM(D74:D76)</f>
        <v>0</v>
      </c>
      <c r="E73" s="41">
        <f>SUM(E74:E76)</f>
        <v>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>
        <f t="shared" si="0"/>
        <v>0</v>
      </c>
      <c r="Q73" s="7"/>
    </row>
    <row r="74" spans="1:17" s="1" customFormat="1" ht="20.100000000000001" customHeight="1" x14ac:dyDescent="0.4">
      <c r="A74" s="42" t="s">
        <v>73</v>
      </c>
      <c r="B74" s="49">
        <v>0</v>
      </c>
      <c r="C74" s="17"/>
      <c r="D74" s="17">
        <v>0</v>
      </c>
      <c r="E74" s="17">
        <v>0</v>
      </c>
      <c r="F74" s="17"/>
      <c r="G74" s="17"/>
      <c r="H74" s="17"/>
      <c r="I74" s="17"/>
      <c r="J74" s="17"/>
      <c r="K74" s="17"/>
      <c r="L74" s="19"/>
      <c r="M74" s="17"/>
      <c r="N74" s="17"/>
      <c r="O74" s="17"/>
      <c r="P74" s="17">
        <f t="shared" ref="P74:P81" si="1">+D74+E74+F74+G74+H74+I74+J74+K74+L74+M74+N74+O74</f>
        <v>0</v>
      </c>
    </row>
    <row r="75" spans="1:17" s="1" customFormat="1" ht="20.100000000000001" customHeight="1" x14ac:dyDescent="0.4">
      <c r="A75" s="15" t="s">
        <v>74</v>
      </c>
      <c r="B75" s="49">
        <v>0</v>
      </c>
      <c r="C75" s="17"/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9"/>
      <c r="M75" s="17"/>
      <c r="N75" s="17"/>
      <c r="O75" s="17"/>
      <c r="P75" s="17">
        <f t="shared" si="1"/>
        <v>0</v>
      </c>
    </row>
    <row r="76" spans="1:17" s="1" customFormat="1" ht="20.100000000000001" customHeight="1" x14ac:dyDescent="0.4">
      <c r="A76" s="15" t="s">
        <v>75</v>
      </c>
      <c r="B76" s="47">
        <v>0</v>
      </c>
      <c r="C76" s="17"/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>
        <f t="shared" si="1"/>
        <v>0</v>
      </c>
    </row>
    <row r="77" spans="1:17" s="1" customFormat="1" ht="20.100000000000001" customHeight="1" x14ac:dyDescent="0.4">
      <c r="A77" s="40" t="s">
        <v>76</v>
      </c>
      <c r="B77" s="45">
        <f>SUM(B78:B79)</f>
        <v>0</v>
      </c>
      <c r="C77" s="41"/>
      <c r="D77" s="41">
        <f>SUM(D78:D79)</f>
        <v>0</v>
      </c>
      <c r="E77" s="41">
        <f>SUM(E78:E79)</f>
        <v>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>
        <f t="shared" si="1"/>
        <v>0</v>
      </c>
      <c r="Q77" s="7"/>
    </row>
    <row r="78" spans="1:17" s="1" customFormat="1" ht="20.100000000000001" customHeight="1" x14ac:dyDescent="0.4">
      <c r="A78" s="15" t="s">
        <v>77</v>
      </c>
      <c r="B78" s="47">
        <v>0</v>
      </c>
      <c r="C78" s="17"/>
      <c r="D78" s="17">
        <v>0</v>
      </c>
      <c r="E78" s="17">
        <v>0</v>
      </c>
      <c r="F78" s="17"/>
      <c r="G78" s="17"/>
      <c r="H78" s="17"/>
      <c r="I78" s="17"/>
      <c r="J78" s="17"/>
      <c r="K78" s="17"/>
      <c r="L78" s="19"/>
      <c r="M78" s="17"/>
      <c r="N78" s="17"/>
      <c r="O78" s="17"/>
      <c r="P78" s="17">
        <f t="shared" si="1"/>
        <v>0</v>
      </c>
    </row>
    <row r="79" spans="1:17" s="1" customFormat="1" ht="20.100000000000001" customHeight="1" x14ac:dyDescent="0.4">
      <c r="A79" s="15" t="s">
        <v>78</v>
      </c>
      <c r="B79" s="47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>
        <f t="shared" si="1"/>
        <v>0</v>
      </c>
    </row>
    <row r="80" spans="1:17" s="1" customFormat="1" ht="20.100000000000001" customHeight="1" x14ac:dyDescent="0.4">
      <c r="A80" s="40" t="s">
        <v>79</v>
      </c>
      <c r="B80" s="45">
        <f>SUM(B81)</f>
        <v>0</v>
      </c>
      <c r="C80" s="41"/>
      <c r="D80" s="41">
        <f>SUM(D81)</f>
        <v>0</v>
      </c>
      <c r="E80" s="41">
        <f>SUM(E81)</f>
        <v>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>
        <f t="shared" si="1"/>
        <v>0</v>
      </c>
      <c r="Q80" s="7"/>
    </row>
    <row r="81" spans="1:17" s="1" customFormat="1" ht="20.100000000000001" customHeight="1" x14ac:dyDescent="0.4">
      <c r="A81" s="15" t="s">
        <v>80</v>
      </c>
      <c r="B81" s="47">
        <v>0</v>
      </c>
      <c r="C81" s="17"/>
      <c r="D81" s="17">
        <v>0</v>
      </c>
      <c r="E81" s="17">
        <v>0</v>
      </c>
      <c r="F81" s="17"/>
      <c r="G81" s="17"/>
      <c r="H81" s="17"/>
      <c r="I81" s="17"/>
      <c r="J81" s="17"/>
      <c r="K81" s="17"/>
      <c r="L81" s="19"/>
      <c r="M81" s="17"/>
      <c r="N81" s="17"/>
      <c r="O81" s="17"/>
      <c r="P81" s="17">
        <f t="shared" si="1"/>
        <v>0</v>
      </c>
    </row>
    <row r="82" spans="1:17" s="1" customFormat="1" ht="20.100000000000001" customHeight="1" x14ac:dyDescent="0.25">
      <c r="A82" s="43" t="s">
        <v>111</v>
      </c>
      <c r="B82" s="50">
        <f>+B9+B15+B25+B35+B51</f>
        <v>277317150</v>
      </c>
      <c r="C82" s="41">
        <f>+C9+C15+C25+C51+C61+C35</f>
        <v>0</v>
      </c>
      <c r="D82" s="41">
        <f>+D80+D77+D74+D69+D66+D61+D51+D44+D35+D25+D15+D9</f>
        <v>13608285.600000001</v>
      </c>
      <c r="E82" s="41">
        <f>+E80+E77+E74+E69+E66+E61+E51+E44+E35+E25+E15+E9</f>
        <v>13747211.68</v>
      </c>
      <c r="F82" s="41">
        <f t="shared" ref="E82:M82" si="2">+F80+F77+F74+F69+F66+F61+F51+F44+F35+F25+F15+F9</f>
        <v>0</v>
      </c>
      <c r="G82" s="41">
        <f t="shared" si="2"/>
        <v>0</v>
      </c>
      <c r="H82" s="41">
        <f>+H80+H77+H74+H69+H66+H61+H51+H44+H35+H25+H15+H9</f>
        <v>0</v>
      </c>
      <c r="I82" s="41">
        <f>+I80+I77+I74+I69+I66+I61+I51+I44+I35+I25+I15+I9</f>
        <v>0</v>
      </c>
      <c r="J82" s="41">
        <f t="shared" si="2"/>
        <v>0</v>
      </c>
      <c r="K82" s="41">
        <f t="shared" si="2"/>
        <v>0</v>
      </c>
      <c r="L82" s="41">
        <f t="shared" si="2"/>
        <v>0</v>
      </c>
      <c r="M82" s="41">
        <f t="shared" si="2"/>
        <v>0</v>
      </c>
      <c r="N82" s="41">
        <f>+N80+N77+N74+N69+N66+N61+N51+N44+N35+N25+N15+N9</f>
        <v>0</v>
      </c>
      <c r="O82" s="41">
        <f>+O9++O15+O25+O51+O35</f>
        <v>0</v>
      </c>
      <c r="P82" s="41">
        <f>+P9+P15+P25+P35+P51+P61</f>
        <v>27355497.280000001</v>
      </c>
      <c r="Q82" s="7"/>
    </row>
    <row r="84" spans="1:17" ht="18.75" x14ac:dyDescent="0.4">
      <c r="A84" t="s">
        <v>102</v>
      </c>
      <c r="B84" s="51"/>
      <c r="C84" s="6"/>
    </row>
    <row r="85" spans="1:17" ht="18.75" x14ac:dyDescent="0.4">
      <c r="A85" s="72" t="s">
        <v>103</v>
      </c>
      <c r="B85" s="72"/>
      <c r="C85" s="72"/>
      <c r="D85" s="72"/>
    </row>
    <row r="86" spans="1:17" ht="18.75" x14ac:dyDescent="0.4">
      <c r="A86" s="21" t="s">
        <v>104</v>
      </c>
      <c r="B86" s="44"/>
      <c r="C86" s="21"/>
    </row>
    <row r="87" spans="1:17" ht="18.75" x14ac:dyDescent="0.4">
      <c r="A87" s="21" t="s">
        <v>105</v>
      </c>
      <c r="B87" s="44"/>
      <c r="C87" s="6"/>
    </row>
    <row r="88" spans="1:17" ht="18.75" x14ac:dyDescent="0.4">
      <c r="A88" s="29" t="s">
        <v>106</v>
      </c>
      <c r="B88" s="52"/>
      <c r="C88" s="29"/>
    </row>
    <row r="89" spans="1:17" ht="18.75" x14ac:dyDescent="0.4">
      <c r="A89" s="21" t="s">
        <v>107</v>
      </c>
      <c r="B89" s="44"/>
      <c r="C89" s="21"/>
    </row>
    <row r="90" spans="1:17" ht="18.75" x14ac:dyDescent="0.4">
      <c r="A90" s="21" t="s">
        <v>108</v>
      </c>
      <c r="B90" s="44"/>
      <c r="C90" s="6"/>
    </row>
    <row r="91" spans="1:17" ht="18.75" x14ac:dyDescent="0.4">
      <c r="A91" s="21"/>
      <c r="B91" s="44"/>
      <c r="C91" s="6"/>
    </row>
    <row r="92" spans="1:17" ht="11.25" customHeight="1" x14ac:dyDescent="0.25"/>
    <row r="96" spans="1:17" s="21" customFormat="1" ht="18.75" x14ac:dyDescent="0.4">
      <c r="A96" s="24" t="s">
        <v>95</v>
      </c>
      <c r="B96" s="44"/>
      <c r="E96" s="57" t="s">
        <v>96</v>
      </c>
      <c r="F96" s="57"/>
      <c r="K96" s="58" t="s">
        <v>97</v>
      </c>
      <c r="L96" s="57"/>
    </row>
    <row r="97" spans="1:16" s="21" customFormat="1" ht="18.75" x14ac:dyDescent="0.4">
      <c r="A97" s="26" t="s">
        <v>98</v>
      </c>
      <c r="B97" s="44"/>
      <c r="E97" s="59" t="s">
        <v>118</v>
      </c>
      <c r="F97" s="59"/>
      <c r="K97" s="55" t="s">
        <v>99</v>
      </c>
      <c r="L97" s="56"/>
    </row>
    <row r="98" spans="1:16" s="21" customFormat="1" ht="18.75" x14ac:dyDescent="0.4">
      <c r="A98" s="27"/>
      <c r="B98" s="44"/>
      <c r="F98" s="27"/>
      <c r="K98" s="57"/>
      <c r="L98" s="57"/>
    </row>
    <row r="99" spans="1:16" s="21" customFormat="1" ht="16.5" customHeight="1" x14ac:dyDescent="0.4">
      <c r="A99" s="24" t="s">
        <v>110</v>
      </c>
      <c r="B99" s="44"/>
      <c r="E99" s="58" t="s">
        <v>112</v>
      </c>
      <c r="F99" s="58"/>
      <c r="K99" s="58" t="s">
        <v>100</v>
      </c>
      <c r="L99" s="57"/>
    </row>
    <row r="100" spans="1:16" s="21" customFormat="1" ht="18.75" x14ac:dyDescent="0.4">
      <c r="A100" s="26" t="s">
        <v>101</v>
      </c>
      <c r="B100" s="44"/>
      <c r="C100" s="26"/>
      <c r="D100" s="26"/>
      <c r="E100" s="59" t="s">
        <v>101</v>
      </c>
      <c r="F100" s="59"/>
      <c r="G100" s="57"/>
      <c r="H100" s="57"/>
      <c r="I100" s="57"/>
      <c r="K100" s="59" t="s">
        <v>101</v>
      </c>
      <c r="L100" s="59"/>
    </row>
    <row r="101" spans="1:16" ht="21" x14ac:dyDescent="0.35">
      <c r="A101" s="10"/>
      <c r="B101" s="54"/>
      <c r="C101" s="3"/>
      <c r="D101" s="3"/>
      <c r="E101" s="3"/>
      <c r="G101" s="3"/>
      <c r="H101" s="3"/>
      <c r="I101" s="3"/>
      <c r="J101" s="3"/>
      <c r="P101" s="3"/>
    </row>
    <row r="102" spans="1:16" ht="21" x14ac:dyDescent="0.35">
      <c r="A102" s="11"/>
      <c r="B102" s="54"/>
      <c r="C102" s="74"/>
      <c r="D102" s="74"/>
      <c r="E102" s="74"/>
      <c r="G102" s="75"/>
      <c r="H102" s="75"/>
      <c r="I102" s="75"/>
      <c r="J102" s="12"/>
      <c r="K102" s="12"/>
      <c r="L102" s="12"/>
      <c r="M102" s="12"/>
      <c r="N102" s="12"/>
      <c r="O102" s="12"/>
      <c r="P102" s="12"/>
    </row>
    <row r="103" spans="1:16" ht="21" x14ac:dyDescent="0.35">
      <c r="A103" s="9"/>
      <c r="B103" s="54"/>
      <c r="C103" s="76"/>
      <c r="D103" s="76"/>
      <c r="E103" s="76"/>
      <c r="G103" s="77"/>
      <c r="H103" s="77"/>
      <c r="I103" s="77"/>
      <c r="J103" s="10"/>
      <c r="K103" s="10"/>
      <c r="L103" s="10"/>
      <c r="M103" s="10"/>
      <c r="N103" s="10"/>
      <c r="O103" s="10"/>
      <c r="P103" s="10"/>
    </row>
    <row r="104" spans="1:16" ht="18.75" x14ac:dyDescent="0.3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10" spans="1:16" x14ac:dyDescent="0.25">
      <c r="D110" s="6"/>
    </row>
    <row r="111" spans="1:16" x14ac:dyDescent="0.25">
      <c r="D111" s="6"/>
    </row>
    <row r="112" spans="1:16" x14ac:dyDescent="0.25">
      <c r="D112" s="8"/>
    </row>
    <row r="113" spans="4:14" x14ac:dyDescent="0.25">
      <c r="D113" s="6"/>
    </row>
    <row r="114" spans="4:14" x14ac:dyDescent="0.25">
      <c r="D114" s="8"/>
    </row>
    <row r="120" spans="4:14" ht="18.75" x14ac:dyDescent="0.4">
      <c r="L120" s="21"/>
      <c r="M120" s="25" t="s">
        <v>97</v>
      </c>
      <c r="N120" s="21"/>
    </row>
    <row r="121" spans="4:14" ht="18.75" x14ac:dyDescent="0.4">
      <c r="L121" s="21"/>
      <c r="M121" s="26" t="s">
        <v>99</v>
      </c>
      <c r="N121" s="21"/>
    </row>
    <row r="122" spans="4:14" ht="18.75" x14ac:dyDescent="0.4">
      <c r="L122" s="21"/>
      <c r="M122" s="27"/>
      <c r="N122" s="21"/>
    </row>
    <row r="123" spans="4:14" ht="18.75" x14ac:dyDescent="0.4">
      <c r="L123" s="28"/>
      <c r="M123" s="25" t="s">
        <v>100</v>
      </c>
      <c r="N123" s="28"/>
    </row>
    <row r="124" spans="4:14" ht="18.75" x14ac:dyDescent="0.4">
      <c r="L124" s="21"/>
      <c r="M124" s="26" t="s">
        <v>101</v>
      </c>
      <c r="N124" s="21"/>
    </row>
  </sheetData>
  <mergeCells count="24">
    <mergeCell ref="E99:F99"/>
    <mergeCell ref="E100:F100"/>
    <mergeCell ref="K96:L96"/>
    <mergeCell ref="K97:L97"/>
    <mergeCell ref="K98:L98"/>
    <mergeCell ref="K99:L99"/>
    <mergeCell ref="K100:L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  <mergeCell ref="E96:F96"/>
    <mergeCell ref="E97:F97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92EB-B0B0-47DC-9563-E49C802E79D2}">
  <dimension ref="A1:O124"/>
  <sheetViews>
    <sheetView showGridLines="0" tabSelected="1" zoomScale="70" zoomScaleNormal="70" zoomScaleSheetLayoutView="80" workbookViewId="0">
      <selection activeCell="A2" sqref="A2:N2"/>
    </sheetView>
  </sheetViews>
  <sheetFormatPr baseColWidth="10" defaultColWidth="11.42578125" defaultRowHeight="15" x14ac:dyDescent="0.25"/>
  <cols>
    <col min="1" max="1" width="106" customWidth="1"/>
    <col min="2" max="2" width="19.28515625" customWidth="1"/>
    <col min="3" max="3" width="21" bestFit="1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21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8.75" x14ac:dyDescent="0.25">
      <c r="A3" s="67">
        <v>2024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5.75" customHeight="1" x14ac:dyDescent="0.25">
      <c r="A4" s="65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ht="15.75" customHeight="1" thickBot="1" x14ac:dyDescent="0.3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5" ht="25.5" customHeight="1" x14ac:dyDescent="0.4">
      <c r="A6" s="69" t="s">
        <v>4</v>
      </c>
      <c r="B6" s="80" t="s">
        <v>117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19.5" thickBot="1" x14ac:dyDescent="0.3">
      <c r="A7" s="70"/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</row>
    <row r="8" spans="1:15" ht="18.75" x14ac:dyDescent="0.4">
      <c r="A8" s="20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s="1" customFormat="1" ht="20.100000000000001" customHeight="1" x14ac:dyDescent="0.25">
      <c r="A9" s="40" t="s">
        <v>8</v>
      </c>
      <c r="B9" s="41">
        <f>SUM(B10:B14)</f>
        <v>11269237.970000001</v>
      </c>
      <c r="C9" s="41">
        <f>SUM(C10:C14)</f>
        <v>11403918.449999999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>
        <f>+B9+C9+D9+E9+F9+G9+H9+I9+J9+K9+L9+M9</f>
        <v>22673156.420000002</v>
      </c>
      <c r="O9" s="7"/>
    </row>
    <row r="10" spans="1:15" s="1" customFormat="1" ht="20.100000000000001" customHeight="1" x14ac:dyDescent="0.4">
      <c r="A10" s="15" t="s">
        <v>9</v>
      </c>
      <c r="B10" s="17">
        <v>8693900</v>
      </c>
      <c r="C10" s="17">
        <v>8806869.1699999999</v>
      </c>
      <c r="D10" s="17"/>
      <c r="E10" s="17"/>
      <c r="F10" s="17"/>
      <c r="G10" s="17"/>
      <c r="H10" s="17"/>
      <c r="I10" s="17"/>
      <c r="J10" s="19"/>
      <c r="K10" s="17"/>
      <c r="L10" s="17"/>
      <c r="M10" s="17"/>
      <c r="N10" s="17">
        <f t="shared" ref="N10:N73" si="0">+B10+C10+D10+E10+F10+G10+H10+I10+J10+K10+L10+M10</f>
        <v>17500769.170000002</v>
      </c>
    </row>
    <row r="11" spans="1:15" s="1" customFormat="1" ht="20.100000000000001" customHeight="1" x14ac:dyDescent="0.4">
      <c r="A11" s="15" t="s">
        <v>10</v>
      </c>
      <c r="B11" s="17">
        <v>1277666.6599999999</v>
      </c>
      <c r="C11" s="17">
        <v>1278000</v>
      </c>
      <c r="D11" s="17"/>
      <c r="E11" s="17"/>
      <c r="F11" s="17"/>
      <c r="G11" s="17"/>
      <c r="H11" s="17"/>
      <c r="I11" s="17"/>
      <c r="J11" s="19"/>
      <c r="K11" s="17"/>
      <c r="L11" s="17"/>
      <c r="M11" s="17"/>
      <c r="N11" s="17">
        <f t="shared" si="0"/>
        <v>2555666.66</v>
      </c>
    </row>
    <row r="12" spans="1:15" s="1" customFormat="1" ht="20.100000000000001" customHeight="1" x14ac:dyDescent="0.4">
      <c r="A12" s="15" t="s">
        <v>11</v>
      </c>
      <c r="B12" s="17">
        <v>0</v>
      </c>
      <c r="C12" s="17">
        <v>17747.2</v>
      </c>
      <c r="D12" s="17"/>
      <c r="E12" s="17"/>
      <c r="F12" s="17"/>
      <c r="G12" s="17"/>
      <c r="H12" s="17"/>
      <c r="I12" s="17"/>
      <c r="J12" s="19"/>
      <c r="K12" s="17"/>
      <c r="L12" s="17"/>
      <c r="M12" s="17"/>
      <c r="N12" s="17">
        <f t="shared" si="0"/>
        <v>17747.2</v>
      </c>
    </row>
    <row r="13" spans="1:15" s="1" customFormat="1" ht="20.100000000000001" customHeight="1" x14ac:dyDescent="0.4">
      <c r="A13" s="15" t="s">
        <v>12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>
        <f t="shared" si="0"/>
        <v>0</v>
      </c>
    </row>
    <row r="14" spans="1:15" s="1" customFormat="1" ht="20.100000000000001" customHeight="1" x14ac:dyDescent="0.4">
      <c r="A14" s="15" t="s">
        <v>13</v>
      </c>
      <c r="B14" s="17">
        <v>1297671.31</v>
      </c>
      <c r="C14" s="17">
        <v>1301302.08</v>
      </c>
      <c r="D14" s="17"/>
      <c r="E14" s="17"/>
      <c r="F14" s="17"/>
      <c r="G14" s="17"/>
      <c r="H14" s="17"/>
      <c r="I14" s="17"/>
      <c r="J14" s="19"/>
      <c r="K14" s="17"/>
      <c r="L14" s="17"/>
      <c r="M14" s="17"/>
      <c r="N14" s="17">
        <f t="shared" si="0"/>
        <v>2598973.39</v>
      </c>
    </row>
    <row r="15" spans="1:15" s="1" customFormat="1" ht="20.100000000000001" customHeight="1" x14ac:dyDescent="0.25">
      <c r="A15" s="40" t="s">
        <v>14</v>
      </c>
      <c r="B15" s="41">
        <f>SUM(B16:B24)</f>
        <v>1994547.6300000001</v>
      </c>
      <c r="C15" s="41">
        <f>SUM(C16:C24)</f>
        <v>1998793.23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>
        <f t="shared" si="0"/>
        <v>3993340.8600000003</v>
      </c>
      <c r="O15" s="7"/>
    </row>
    <row r="16" spans="1:15" s="1" customFormat="1" ht="20.100000000000001" customHeight="1" x14ac:dyDescent="0.4">
      <c r="A16" s="15" t="s">
        <v>15</v>
      </c>
      <c r="B16" s="17">
        <v>504049.95</v>
      </c>
      <c r="C16" s="17">
        <v>436691.3</v>
      </c>
      <c r="D16" s="17"/>
      <c r="E16" s="17"/>
      <c r="F16" s="17"/>
      <c r="G16" s="17"/>
      <c r="H16" s="17"/>
      <c r="I16" s="17"/>
      <c r="J16" s="19"/>
      <c r="K16" s="17"/>
      <c r="L16" s="17"/>
      <c r="M16" s="17"/>
      <c r="N16" s="17">
        <f t="shared" si="0"/>
        <v>940741.25</v>
      </c>
    </row>
    <row r="17" spans="1:15" s="1" customFormat="1" ht="20.100000000000001" customHeight="1" x14ac:dyDescent="0.4">
      <c r="A17" s="15" t="s">
        <v>16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9"/>
      <c r="K17" s="17"/>
      <c r="L17" s="17"/>
      <c r="M17" s="17"/>
      <c r="N17" s="17">
        <f t="shared" si="0"/>
        <v>0</v>
      </c>
    </row>
    <row r="18" spans="1:15" s="1" customFormat="1" ht="20.100000000000001" customHeight="1" x14ac:dyDescent="0.4">
      <c r="A18" s="15" t="s">
        <v>17</v>
      </c>
      <c r="B18" s="17">
        <v>266816.43</v>
      </c>
      <c r="C18" s="17">
        <v>34882.6</v>
      </c>
      <c r="D18" s="17"/>
      <c r="E18" s="17"/>
      <c r="F18" s="17"/>
      <c r="G18" s="17"/>
      <c r="H18" s="17"/>
      <c r="I18" s="17"/>
      <c r="J18" s="19"/>
      <c r="K18" s="17"/>
      <c r="L18" s="17"/>
      <c r="M18" s="17"/>
      <c r="N18" s="17">
        <f t="shared" si="0"/>
        <v>301699.02999999997</v>
      </c>
    </row>
    <row r="19" spans="1:15" s="1" customFormat="1" ht="20.100000000000001" customHeight="1" x14ac:dyDescent="0.4">
      <c r="A19" s="15" t="s">
        <v>18</v>
      </c>
      <c r="B19" s="17">
        <v>0</v>
      </c>
      <c r="C19" s="17">
        <v>65800.17</v>
      </c>
      <c r="D19" s="17"/>
      <c r="E19" s="17"/>
      <c r="F19" s="17"/>
      <c r="G19" s="17"/>
      <c r="H19" s="17"/>
      <c r="I19" s="17"/>
      <c r="J19" s="19"/>
      <c r="K19" s="17"/>
      <c r="L19" s="17"/>
      <c r="M19" s="17"/>
      <c r="N19" s="17">
        <f t="shared" si="0"/>
        <v>65800.17</v>
      </c>
    </row>
    <row r="20" spans="1:15" s="1" customFormat="1" ht="20.100000000000001" customHeight="1" x14ac:dyDescent="0.4">
      <c r="A20" s="15" t="s">
        <v>19</v>
      </c>
      <c r="B20" s="17">
        <v>0</v>
      </c>
      <c r="C20" s="17">
        <v>0</v>
      </c>
      <c r="D20" s="17"/>
      <c r="E20" s="17"/>
      <c r="F20" s="17"/>
      <c r="G20" s="17"/>
      <c r="H20" s="17"/>
      <c r="I20" s="17"/>
      <c r="J20" s="19"/>
      <c r="K20" s="17"/>
      <c r="L20" s="17"/>
      <c r="M20" s="17"/>
      <c r="N20" s="17">
        <f t="shared" si="0"/>
        <v>0</v>
      </c>
    </row>
    <row r="21" spans="1:15" s="1" customFormat="1" ht="20.100000000000001" customHeight="1" x14ac:dyDescent="0.4">
      <c r="A21" s="15" t="s">
        <v>20</v>
      </c>
      <c r="B21" s="17">
        <v>1163206.6599999999</v>
      </c>
      <c r="C21" s="17">
        <v>1382900.81</v>
      </c>
      <c r="D21" s="17"/>
      <c r="E21" s="17"/>
      <c r="F21" s="17"/>
      <c r="G21" s="17"/>
      <c r="H21" s="17"/>
      <c r="I21" s="17"/>
      <c r="J21" s="19"/>
      <c r="K21" s="17"/>
      <c r="L21" s="17"/>
      <c r="M21" s="17"/>
      <c r="N21" s="17">
        <f t="shared" si="0"/>
        <v>2546107.4699999997</v>
      </c>
    </row>
    <row r="22" spans="1:15" s="1" customFormat="1" ht="20.100000000000001" customHeight="1" x14ac:dyDescent="0.4">
      <c r="A22" s="15" t="s">
        <v>21</v>
      </c>
      <c r="B22" s="17">
        <v>0</v>
      </c>
      <c r="C22" s="17">
        <v>0</v>
      </c>
      <c r="D22" s="17"/>
      <c r="E22" s="17"/>
      <c r="F22" s="17"/>
      <c r="G22" s="17"/>
      <c r="H22" s="17"/>
      <c r="I22" s="17"/>
      <c r="J22" s="19"/>
      <c r="K22" s="17"/>
      <c r="L22" s="17"/>
      <c r="M22" s="17"/>
      <c r="N22" s="17">
        <f t="shared" si="0"/>
        <v>0</v>
      </c>
    </row>
    <row r="23" spans="1:15" s="1" customFormat="1" ht="18.75" x14ac:dyDescent="0.4">
      <c r="A23" s="15" t="s">
        <v>22</v>
      </c>
      <c r="B23" s="17">
        <v>60474.59</v>
      </c>
      <c r="C23" s="17">
        <v>78518.350000000006</v>
      </c>
      <c r="D23" s="17"/>
      <c r="E23" s="17"/>
      <c r="F23" s="17"/>
      <c r="G23" s="17"/>
      <c r="H23" s="17"/>
      <c r="I23" s="17"/>
      <c r="J23" s="19"/>
      <c r="K23" s="19"/>
      <c r="L23" s="17"/>
      <c r="M23" s="17"/>
      <c r="N23" s="17">
        <f t="shared" si="0"/>
        <v>138992.94</v>
      </c>
    </row>
    <row r="24" spans="1:15" s="1" customFormat="1" ht="20.100000000000001" customHeight="1" x14ac:dyDescent="0.4">
      <c r="A24" s="15" t="s">
        <v>23</v>
      </c>
      <c r="B24" s="17">
        <v>0</v>
      </c>
      <c r="C24" s="17">
        <v>0</v>
      </c>
      <c r="D24" s="17"/>
      <c r="E24" s="17"/>
      <c r="F24" s="17"/>
      <c r="G24" s="17"/>
      <c r="H24" s="17"/>
      <c r="I24" s="17"/>
      <c r="J24" s="19"/>
      <c r="K24" s="17"/>
      <c r="L24" s="17"/>
      <c r="M24" s="17"/>
      <c r="N24" s="17">
        <f t="shared" si="0"/>
        <v>0</v>
      </c>
    </row>
    <row r="25" spans="1:15" s="1" customFormat="1" ht="20.100000000000001" customHeight="1" x14ac:dyDescent="0.25">
      <c r="A25" s="40" t="s">
        <v>24</v>
      </c>
      <c r="B25" s="41">
        <f>SUM(B26:B34)</f>
        <v>344500</v>
      </c>
      <c r="C25" s="41">
        <f>SUM(C26:C34)</f>
        <v>344500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0"/>
        <v>689000</v>
      </c>
      <c r="O25" s="7"/>
    </row>
    <row r="26" spans="1:15" s="1" customFormat="1" ht="20.100000000000001" customHeight="1" x14ac:dyDescent="0.4">
      <c r="A26" s="15" t="s">
        <v>25</v>
      </c>
      <c r="B26" s="17">
        <v>0</v>
      </c>
      <c r="C26" s="17">
        <v>0</v>
      </c>
      <c r="D26" s="17"/>
      <c r="E26" s="17"/>
      <c r="F26" s="17"/>
      <c r="G26" s="17"/>
      <c r="H26" s="17"/>
      <c r="I26" s="17"/>
      <c r="J26" s="19"/>
      <c r="K26" s="17"/>
      <c r="L26" s="17"/>
      <c r="M26" s="17"/>
      <c r="N26" s="17">
        <f t="shared" si="0"/>
        <v>0</v>
      </c>
    </row>
    <row r="27" spans="1:15" s="1" customFormat="1" ht="20.100000000000001" customHeight="1" x14ac:dyDescent="0.4">
      <c r="A27" s="15" t="s">
        <v>26</v>
      </c>
      <c r="B27" s="17">
        <v>0</v>
      </c>
      <c r="C27" s="17">
        <v>0</v>
      </c>
      <c r="D27" s="17"/>
      <c r="E27" s="17"/>
      <c r="F27" s="17"/>
      <c r="G27" s="17"/>
      <c r="H27" s="17"/>
      <c r="I27" s="17"/>
      <c r="J27" s="19"/>
      <c r="K27" s="17"/>
      <c r="L27" s="17"/>
      <c r="M27" s="17"/>
      <c r="N27" s="17">
        <f t="shared" si="0"/>
        <v>0</v>
      </c>
    </row>
    <row r="28" spans="1:15" s="1" customFormat="1" ht="20.100000000000001" customHeight="1" x14ac:dyDescent="0.4">
      <c r="A28" s="15" t="s">
        <v>27</v>
      </c>
      <c r="B28" s="17">
        <v>0</v>
      </c>
      <c r="C28" s="17">
        <v>0</v>
      </c>
      <c r="D28" s="17"/>
      <c r="E28" s="17"/>
      <c r="F28" s="17"/>
      <c r="G28" s="17"/>
      <c r="H28" s="17"/>
      <c r="I28" s="17"/>
      <c r="J28" s="19"/>
      <c r="K28" s="17"/>
      <c r="L28" s="17"/>
      <c r="M28" s="17"/>
      <c r="N28" s="17">
        <f t="shared" si="0"/>
        <v>0</v>
      </c>
    </row>
    <row r="29" spans="1:15" s="1" customFormat="1" ht="20.100000000000001" customHeight="1" x14ac:dyDescent="0.4">
      <c r="A29" s="15" t="s">
        <v>28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9"/>
      <c r="K29" s="17"/>
      <c r="L29" s="17"/>
      <c r="M29" s="17"/>
      <c r="N29" s="17">
        <f t="shared" si="0"/>
        <v>0</v>
      </c>
    </row>
    <row r="30" spans="1:15" s="1" customFormat="1" ht="20.100000000000001" customHeight="1" x14ac:dyDescent="0.4">
      <c r="A30" s="15" t="s">
        <v>29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>
        <f t="shared" si="0"/>
        <v>0</v>
      </c>
    </row>
    <row r="31" spans="1:15" s="1" customFormat="1" ht="20.100000000000001" customHeight="1" x14ac:dyDescent="0.4">
      <c r="A31" s="15" t="s">
        <v>30</v>
      </c>
      <c r="B31" s="17">
        <v>0</v>
      </c>
      <c r="C31" s="17">
        <v>0</v>
      </c>
      <c r="D31" s="17"/>
      <c r="E31" s="17"/>
      <c r="F31" s="17"/>
      <c r="G31" s="17"/>
      <c r="H31" s="17"/>
      <c r="I31" s="17"/>
      <c r="J31" s="19"/>
      <c r="K31" s="17"/>
      <c r="L31" s="17"/>
      <c r="M31" s="17"/>
      <c r="N31" s="17">
        <f t="shared" si="0"/>
        <v>0</v>
      </c>
    </row>
    <row r="32" spans="1:15" s="1" customFormat="1" ht="18.75" customHeight="1" x14ac:dyDescent="0.4">
      <c r="A32" s="15" t="s">
        <v>31</v>
      </c>
      <c r="B32" s="17">
        <v>344500</v>
      </c>
      <c r="C32" s="17">
        <v>344500</v>
      </c>
      <c r="D32" s="17"/>
      <c r="E32" s="17"/>
      <c r="F32" s="17"/>
      <c r="G32" s="17"/>
      <c r="H32" s="17"/>
      <c r="I32" s="17"/>
      <c r="J32" s="19"/>
      <c r="K32" s="17"/>
      <c r="L32" s="17"/>
      <c r="M32" s="17"/>
      <c r="N32" s="17">
        <f t="shared" si="0"/>
        <v>689000</v>
      </c>
    </row>
    <row r="33" spans="1:15" s="1" customFormat="1" ht="18.75" customHeight="1" x14ac:dyDescent="0.4">
      <c r="A33" s="15" t="s">
        <v>32</v>
      </c>
      <c r="B33" s="17">
        <v>0</v>
      </c>
      <c r="C33" s="17">
        <v>0</v>
      </c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>
        <f t="shared" si="0"/>
        <v>0</v>
      </c>
    </row>
    <row r="34" spans="1:15" s="1" customFormat="1" ht="18.75" customHeight="1" x14ac:dyDescent="0.4">
      <c r="A34" s="15" t="s">
        <v>33</v>
      </c>
      <c r="B34" s="17">
        <v>0</v>
      </c>
      <c r="C34" s="17">
        <v>0</v>
      </c>
      <c r="D34" s="17"/>
      <c r="E34" s="17"/>
      <c r="F34" s="17"/>
      <c r="G34" s="17"/>
      <c r="H34" s="17"/>
      <c r="I34" s="17"/>
      <c r="J34" s="19"/>
      <c r="K34" s="17"/>
      <c r="L34" s="17"/>
      <c r="M34" s="17"/>
      <c r="N34" s="17">
        <f t="shared" si="0"/>
        <v>0</v>
      </c>
    </row>
    <row r="35" spans="1:15" s="1" customFormat="1" ht="20.100000000000001" customHeight="1" x14ac:dyDescent="0.25">
      <c r="A35" s="40" t="s">
        <v>34</v>
      </c>
      <c r="B35" s="41">
        <f>SUM(B36:B43)</f>
        <v>0</v>
      </c>
      <c r="C35" s="41">
        <f>SUM(C36:C43)</f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>
        <f t="shared" si="0"/>
        <v>0</v>
      </c>
      <c r="O35" s="7"/>
    </row>
    <row r="36" spans="1:15" s="1" customFormat="1" ht="20.100000000000001" customHeight="1" x14ac:dyDescent="0.4">
      <c r="A36" s="15" t="s">
        <v>35</v>
      </c>
      <c r="B36" s="17">
        <v>0</v>
      </c>
      <c r="C36" s="17">
        <v>0</v>
      </c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7">
        <f t="shared" si="0"/>
        <v>0</v>
      </c>
    </row>
    <row r="37" spans="1:15" s="1" customFormat="1" ht="20.100000000000001" customHeight="1" x14ac:dyDescent="0.4">
      <c r="A37" s="15" t="s">
        <v>36</v>
      </c>
      <c r="B37" s="17">
        <v>0</v>
      </c>
      <c r="C37" s="17">
        <v>0</v>
      </c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7">
        <f t="shared" si="0"/>
        <v>0</v>
      </c>
    </row>
    <row r="38" spans="1:15" s="1" customFormat="1" ht="20.100000000000001" customHeight="1" x14ac:dyDescent="0.4">
      <c r="A38" s="15" t="s">
        <v>37</v>
      </c>
      <c r="B38" s="17">
        <v>0</v>
      </c>
      <c r="C38" s="17">
        <v>0</v>
      </c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7">
        <f t="shared" si="0"/>
        <v>0</v>
      </c>
    </row>
    <row r="39" spans="1:15" s="1" customFormat="1" ht="20.100000000000001" customHeight="1" x14ac:dyDescent="0.4">
      <c r="A39" s="15" t="s">
        <v>38</v>
      </c>
      <c r="B39" s="17">
        <v>0</v>
      </c>
      <c r="C39" s="17">
        <v>0</v>
      </c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7">
        <f t="shared" si="0"/>
        <v>0</v>
      </c>
    </row>
    <row r="40" spans="1:15" s="1" customFormat="1" ht="20.100000000000001" customHeight="1" x14ac:dyDescent="0.4">
      <c r="A40" s="15" t="s">
        <v>39</v>
      </c>
      <c r="B40" s="17">
        <v>0</v>
      </c>
      <c r="C40" s="17">
        <v>0</v>
      </c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>
        <f t="shared" si="0"/>
        <v>0</v>
      </c>
    </row>
    <row r="41" spans="1:15" s="1" customFormat="1" ht="20.100000000000001" customHeight="1" x14ac:dyDescent="0.4">
      <c r="A41" s="15" t="s">
        <v>40</v>
      </c>
      <c r="B41" s="17">
        <v>0</v>
      </c>
      <c r="C41" s="17">
        <v>0</v>
      </c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>
        <f t="shared" si="0"/>
        <v>0</v>
      </c>
    </row>
    <row r="42" spans="1:15" s="1" customFormat="1" ht="20.100000000000001" customHeight="1" x14ac:dyDescent="0.4">
      <c r="A42" s="15" t="s">
        <v>41</v>
      </c>
      <c r="B42" s="17">
        <v>0</v>
      </c>
      <c r="C42" s="17">
        <v>0</v>
      </c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7">
        <f t="shared" si="0"/>
        <v>0</v>
      </c>
    </row>
    <row r="43" spans="1:15" s="1" customFormat="1" ht="20.100000000000001" customHeight="1" x14ac:dyDescent="0.4">
      <c r="A43" s="15" t="s">
        <v>42</v>
      </c>
      <c r="B43" s="17">
        <v>0</v>
      </c>
      <c r="C43" s="17">
        <v>0</v>
      </c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7">
        <f t="shared" si="0"/>
        <v>0</v>
      </c>
    </row>
    <row r="44" spans="1:15" s="1" customFormat="1" ht="20.100000000000001" customHeight="1" x14ac:dyDescent="0.25">
      <c r="A44" s="40" t="s">
        <v>43</v>
      </c>
      <c r="B44" s="41">
        <f>SUM(B45:B50)</f>
        <v>0</v>
      </c>
      <c r="C44" s="41">
        <f>SUM(C45:C50)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f t="shared" si="0"/>
        <v>0</v>
      </c>
      <c r="O44" s="7"/>
    </row>
    <row r="45" spans="1:15" s="1" customFormat="1" ht="20.100000000000001" customHeight="1" x14ac:dyDescent="0.4">
      <c r="A45" s="15" t="s">
        <v>44</v>
      </c>
      <c r="B45" s="17">
        <v>0</v>
      </c>
      <c r="C45" s="17">
        <v>0</v>
      </c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>
        <f t="shared" si="0"/>
        <v>0</v>
      </c>
    </row>
    <row r="46" spans="1:15" s="1" customFormat="1" ht="20.100000000000001" customHeight="1" x14ac:dyDescent="0.4">
      <c r="A46" s="15" t="s">
        <v>45</v>
      </c>
      <c r="B46" s="17">
        <v>0</v>
      </c>
      <c r="C46" s="17">
        <v>0</v>
      </c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>
        <f t="shared" si="0"/>
        <v>0</v>
      </c>
    </row>
    <row r="47" spans="1:15" s="1" customFormat="1" ht="20.100000000000001" customHeight="1" x14ac:dyDescent="0.4">
      <c r="A47" s="15" t="s">
        <v>46</v>
      </c>
      <c r="B47" s="17">
        <v>0</v>
      </c>
      <c r="C47" s="17">
        <v>0</v>
      </c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>
        <f t="shared" si="0"/>
        <v>0</v>
      </c>
    </row>
    <row r="48" spans="1:15" s="1" customFormat="1" ht="20.100000000000001" customHeight="1" x14ac:dyDescent="0.4">
      <c r="A48" s="15" t="s">
        <v>47</v>
      </c>
      <c r="B48" s="17">
        <v>0</v>
      </c>
      <c r="C48" s="17">
        <v>0</v>
      </c>
      <c r="D48" s="17"/>
      <c r="E48" s="17"/>
      <c r="F48" s="17"/>
      <c r="G48" s="17"/>
      <c r="H48" s="17"/>
      <c r="I48" s="17"/>
      <c r="J48" s="19"/>
      <c r="K48" s="17"/>
      <c r="L48" s="17"/>
      <c r="M48" s="17"/>
      <c r="N48" s="17">
        <f t="shared" si="0"/>
        <v>0</v>
      </c>
    </row>
    <row r="49" spans="1:15" s="1" customFormat="1" ht="20.100000000000001" customHeight="1" x14ac:dyDescent="0.4">
      <c r="A49" s="15" t="s">
        <v>48</v>
      </c>
      <c r="B49" s="17">
        <v>0</v>
      </c>
      <c r="C49" s="17">
        <v>0</v>
      </c>
      <c r="D49" s="17"/>
      <c r="E49" s="17"/>
      <c r="F49" s="17"/>
      <c r="G49" s="17"/>
      <c r="H49" s="17"/>
      <c r="I49" s="17"/>
      <c r="J49" s="19"/>
      <c r="K49" s="17"/>
      <c r="L49" s="17"/>
      <c r="M49" s="17"/>
      <c r="N49" s="17">
        <f t="shared" si="0"/>
        <v>0</v>
      </c>
    </row>
    <row r="50" spans="1:15" s="1" customFormat="1" ht="20.100000000000001" customHeight="1" x14ac:dyDescent="0.4">
      <c r="A50" s="15" t="s">
        <v>49</v>
      </c>
      <c r="B50" s="17">
        <v>0</v>
      </c>
      <c r="C50" s="17">
        <v>0</v>
      </c>
      <c r="D50" s="17"/>
      <c r="E50" s="17"/>
      <c r="F50" s="17"/>
      <c r="G50" s="17"/>
      <c r="H50" s="17"/>
      <c r="I50" s="17"/>
      <c r="J50" s="19"/>
      <c r="K50" s="17"/>
      <c r="L50" s="17"/>
      <c r="M50" s="17"/>
      <c r="N50" s="17">
        <f t="shared" si="0"/>
        <v>0</v>
      </c>
    </row>
    <row r="51" spans="1:15" s="1" customFormat="1" ht="20.100000000000001" customHeight="1" x14ac:dyDescent="0.25">
      <c r="A51" s="40" t="s">
        <v>50</v>
      </c>
      <c r="B51" s="41">
        <f>SUM(B52:B61)</f>
        <v>0</v>
      </c>
      <c r="C51" s="41">
        <f>SUM(C52:C61)</f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>
        <f t="shared" si="0"/>
        <v>0</v>
      </c>
      <c r="O51" s="7"/>
    </row>
    <row r="52" spans="1:15" s="1" customFormat="1" ht="18.75" customHeight="1" x14ac:dyDescent="0.4">
      <c r="A52" s="15" t="s">
        <v>51</v>
      </c>
      <c r="B52" s="17">
        <v>0</v>
      </c>
      <c r="C52" s="17">
        <v>0</v>
      </c>
      <c r="D52" s="17"/>
      <c r="E52" s="17"/>
      <c r="F52" s="17"/>
      <c r="G52" s="17"/>
      <c r="H52" s="17"/>
      <c r="I52" s="17"/>
      <c r="J52" s="19"/>
      <c r="K52" s="17"/>
      <c r="L52" s="17"/>
      <c r="M52" s="17"/>
      <c r="N52" s="17">
        <f t="shared" si="0"/>
        <v>0</v>
      </c>
    </row>
    <row r="53" spans="1:15" s="1" customFormat="1" ht="20.100000000000001" customHeight="1" x14ac:dyDescent="0.4">
      <c r="A53" s="15" t="s">
        <v>52</v>
      </c>
      <c r="B53" s="17">
        <v>0</v>
      </c>
      <c r="C53" s="17">
        <v>0</v>
      </c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>
        <f t="shared" si="0"/>
        <v>0</v>
      </c>
    </row>
    <row r="54" spans="1:15" s="1" customFormat="1" ht="20.100000000000001" customHeight="1" x14ac:dyDescent="0.4">
      <c r="A54" s="15" t="s">
        <v>53</v>
      </c>
      <c r="B54" s="17">
        <v>0</v>
      </c>
      <c r="C54" s="17">
        <v>0</v>
      </c>
      <c r="D54" s="17"/>
      <c r="E54" s="17"/>
      <c r="F54" s="17"/>
      <c r="G54" s="17"/>
      <c r="H54" s="17"/>
      <c r="I54" s="17"/>
      <c r="J54" s="19"/>
      <c r="K54" s="17"/>
      <c r="L54" s="17"/>
      <c r="M54" s="17"/>
      <c r="N54" s="17">
        <f t="shared" si="0"/>
        <v>0</v>
      </c>
    </row>
    <row r="55" spans="1:15" s="1" customFormat="1" ht="20.100000000000001" customHeight="1" x14ac:dyDescent="0.4">
      <c r="A55" s="15" t="s">
        <v>54</v>
      </c>
      <c r="B55" s="17">
        <v>0</v>
      </c>
      <c r="C55" s="17">
        <v>0</v>
      </c>
      <c r="D55" s="17"/>
      <c r="E55" s="17"/>
      <c r="F55" s="17"/>
      <c r="G55" s="17"/>
      <c r="H55" s="17"/>
      <c r="I55" s="17"/>
      <c r="J55" s="19"/>
      <c r="K55" s="17"/>
      <c r="L55" s="17"/>
      <c r="M55" s="17"/>
      <c r="N55" s="17">
        <f t="shared" si="0"/>
        <v>0</v>
      </c>
    </row>
    <row r="56" spans="1:15" s="1" customFormat="1" ht="20.25" customHeight="1" x14ac:dyDescent="0.4">
      <c r="A56" s="15" t="s">
        <v>55</v>
      </c>
      <c r="B56" s="17">
        <v>0</v>
      </c>
      <c r="C56" s="17">
        <v>0</v>
      </c>
      <c r="D56" s="17"/>
      <c r="E56" s="17"/>
      <c r="F56" s="17"/>
      <c r="G56" s="17"/>
      <c r="H56" s="17"/>
      <c r="I56" s="17"/>
      <c r="J56" s="19"/>
      <c r="K56" s="17"/>
      <c r="L56" s="17"/>
      <c r="M56" s="17"/>
      <c r="N56" s="17">
        <f t="shared" si="0"/>
        <v>0</v>
      </c>
    </row>
    <row r="57" spans="1:15" s="1" customFormat="1" ht="20.100000000000001" customHeight="1" x14ac:dyDescent="0.4">
      <c r="A57" s="15" t="s">
        <v>56</v>
      </c>
      <c r="B57" s="17">
        <v>0</v>
      </c>
      <c r="C57" s="17">
        <v>0</v>
      </c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>
        <f t="shared" si="0"/>
        <v>0</v>
      </c>
    </row>
    <row r="58" spans="1:15" s="1" customFormat="1" ht="20.100000000000001" customHeight="1" x14ac:dyDescent="0.4">
      <c r="A58" s="15" t="s">
        <v>57</v>
      </c>
      <c r="B58" s="17">
        <v>0</v>
      </c>
      <c r="C58" s="17">
        <v>0</v>
      </c>
      <c r="D58" s="17"/>
      <c r="E58" s="17"/>
      <c r="F58" s="17"/>
      <c r="G58" s="17"/>
      <c r="H58" s="17"/>
      <c r="I58" s="17"/>
      <c r="J58" s="19"/>
      <c r="K58" s="17"/>
      <c r="L58" s="17"/>
      <c r="M58" s="17"/>
      <c r="N58" s="17">
        <f t="shared" si="0"/>
        <v>0</v>
      </c>
    </row>
    <row r="59" spans="1:15" s="1" customFormat="1" ht="20.100000000000001" customHeight="1" x14ac:dyDescent="0.4">
      <c r="A59" s="15" t="s">
        <v>58</v>
      </c>
      <c r="B59" s="17">
        <v>0</v>
      </c>
      <c r="C59" s="17">
        <v>0</v>
      </c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>
        <f t="shared" si="0"/>
        <v>0</v>
      </c>
    </row>
    <row r="60" spans="1:15" s="1" customFormat="1" ht="20.100000000000001" customHeight="1" x14ac:dyDescent="0.4">
      <c r="A60" s="15" t="s">
        <v>59</v>
      </c>
      <c r="B60" s="17">
        <v>0</v>
      </c>
      <c r="C60" s="17">
        <v>0</v>
      </c>
      <c r="D60" s="17"/>
      <c r="E60" s="17"/>
      <c r="F60" s="17"/>
      <c r="G60" s="17"/>
      <c r="H60" s="17"/>
      <c r="I60" s="17"/>
      <c r="J60" s="19"/>
      <c r="K60" s="17"/>
      <c r="L60" s="17"/>
      <c r="M60" s="17"/>
      <c r="N60" s="17">
        <f t="shared" si="0"/>
        <v>0</v>
      </c>
    </row>
    <row r="61" spans="1:15" s="1" customFormat="1" ht="20.100000000000001" customHeight="1" x14ac:dyDescent="0.25">
      <c r="A61" s="40" t="s">
        <v>60</v>
      </c>
      <c r="B61" s="41">
        <f>SUM(B62:B65)</f>
        <v>0</v>
      </c>
      <c r="C61" s="41">
        <f>SUM(C62:C65)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>
        <f t="shared" si="0"/>
        <v>0</v>
      </c>
      <c r="O61" s="7"/>
    </row>
    <row r="62" spans="1:15" s="1" customFormat="1" ht="20.100000000000001" customHeight="1" x14ac:dyDescent="0.4">
      <c r="A62" s="15" t="s">
        <v>61</v>
      </c>
      <c r="B62" s="17">
        <v>0</v>
      </c>
      <c r="C62" s="17">
        <v>0</v>
      </c>
      <c r="D62" s="17"/>
      <c r="E62" s="17"/>
      <c r="F62" s="17"/>
      <c r="G62" s="17"/>
      <c r="H62" s="17"/>
      <c r="I62" s="17"/>
      <c r="J62" s="19"/>
      <c r="K62" s="17"/>
      <c r="L62" s="17"/>
      <c r="M62" s="17"/>
      <c r="N62" s="17">
        <f t="shared" si="0"/>
        <v>0</v>
      </c>
    </row>
    <row r="63" spans="1:15" s="1" customFormat="1" ht="20.100000000000001" customHeight="1" x14ac:dyDescent="0.4">
      <c r="A63" s="15" t="s">
        <v>62</v>
      </c>
      <c r="B63" s="17">
        <v>0</v>
      </c>
      <c r="C63" s="17">
        <v>0</v>
      </c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>
        <f t="shared" si="0"/>
        <v>0</v>
      </c>
    </row>
    <row r="64" spans="1:15" s="1" customFormat="1" ht="20.100000000000001" customHeight="1" x14ac:dyDescent="0.4">
      <c r="A64" s="15" t="s">
        <v>63</v>
      </c>
      <c r="B64" s="17">
        <v>0</v>
      </c>
      <c r="C64" s="17">
        <v>0</v>
      </c>
      <c r="D64" s="17"/>
      <c r="E64" s="17"/>
      <c r="F64" s="17"/>
      <c r="G64" s="17"/>
      <c r="H64" s="17"/>
      <c r="I64" s="17"/>
      <c r="J64" s="19"/>
      <c r="K64" s="17"/>
      <c r="L64" s="17"/>
      <c r="M64" s="17"/>
      <c r="N64" s="17">
        <f t="shared" si="0"/>
        <v>0</v>
      </c>
    </row>
    <row r="65" spans="1:15" s="1" customFormat="1" ht="20.100000000000001" customHeight="1" x14ac:dyDescent="0.4">
      <c r="A65" s="15" t="s">
        <v>64</v>
      </c>
      <c r="B65" s="17">
        <v>0</v>
      </c>
      <c r="C65" s="17">
        <v>0</v>
      </c>
      <c r="D65" s="17"/>
      <c r="E65" s="17"/>
      <c r="F65" s="17"/>
      <c r="G65" s="17"/>
      <c r="H65" s="17"/>
      <c r="I65" s="17"/>
      <c r="J65" s="19"/>
      <c r="K65" s="17"/>
      <c r="L65" s="17"/>
      <c r="M65" s="17"/>
      <c r="N65" s="17">
        <f t="shared" si="0"/>
        <v>0</v>
      </c>
    </row>
    <row r="66" spans="1:15" s="1" customFormat="1" ht="20.100000000000001" customHeight="1" x14ac:dyDescent="0.25">
      <c r="A66" s="40" t="s">
        <v>65</v>
      </c>
      <c r="B66" s="41">
        <f>SUM(B67:B68)</f>
        <v>0</v>
      </c>
      <c r="C66" s="41">
        <f>SUM(C67:C68)</f>
        <v>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>
        <f t="shared" si="0"/>
        <v>0</v>
      </c>
      <c r="O66" s="7"/>
    </row>
    <row r="67" spans="1:15" s="1" customFormat="1" ht="20.100000000000001" customHeight="1" x14ac:dyDescent="0.4">
      <c r="A67" s="15" t="s">
        <v>66</v>
      </c>
      <c r="B67" s="17">
        <v>0</v>
      </c>
      <c r="C67" s="17">
        <v>0</v>
      </c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>
        <f t="shared" si="0"/>
        <v>0</v>
      </c>
    </row>
    <row r="68" spans="1:15" s="1" customFormat="1" ht="20.100000000000001" customHeight="1" x14ac:dyDescent="0.4">
      <c r="A68" s="15" t="s">
        <v>67</v>
      </c>
      <c r="B68" s="17">
        <v>0</v>
      </c>
      <c r="C68" s="17">
        <v>0</v>
      </c>
      <c r="D68" s="17"/>
      <c r="E68" s="17"/>
      <c r="F68" s="17"/>
      <c r="G68" s="17"/>
      <c r="H68" s="17"/>
      <c r="I68" s="17"/>
      <c r="J68" s="19"/>
      <c r="K68" s="17"/>
      <c r="L68" s="17"/>
      <c r="M68" s="17"/>
      <c r="N68" s="17">
        <f t="shared" si="0"/>
        <v>0</v>
      </c>
    </row>
    <row r="69" spans="1:15" s="1" customFormat="1" ht="20.100000000000001" customHeight="1" x14ac:dyDescent="0.25">
      <c r="A69" s="40" t="s">
        <v>68</v>
      </c>
      <c r="B69" s="41">
        <f>SUM(B70:B72)</f>
        <v>0</v>
      </c>
      <c r="C69" s="41">
        <f>SUM(C70:C72)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>
        <f t="shared" si="0"/>
        <v>0</v>
      </c>
      <c r="O69" s="7"/>
    </row>
    <row r="70" spans="1:15" s="1" customFormat="1" ht="20.100000000000001" customHeight="1" x14ac:dyDescent="0.4">
      <c r="A70" s="15" t="s">
        <v>69</v>
      </c>
      <c r="B70" s="17">
        <v>0</v>
      </c>
      <c r="C70" s="17">
        <v>0</v>
      </c>
      <c r="D70" s="17"/>
      <c r="E70" s="17"/>
      <c r="F70" s="17"/>
      <c r="G70" s="17"/>
      <c r="H70" s="17"/>
      <c r="I70" s="17"/>
      <c r="J70" s="19"/>
      <c r="K70" s="17"/>
      <c r="L70" s="17"/>
      <c r="M70" s="17"/>
      <c r="N70" s="17">
        <f t="shared" si="0"/>
        <v>0</v>
      </c>
    </row>
    <row r="71" spans="1:15" s="1" customFormat="1" ht="20.100000000000001" customHeight="1" x14ac:dyDescent="0.4">
      <c r="A71" s="15" t="s">
        <v>70</v>
      </c>
      <c r="B71" s="17">
        <v>0</v>
      </c>
      <c r="C71" s="17">
        <v>0</v>
      </c>
      <c r="D71" s="17"/>
      <c r="E71" s="17"/>
      <c r="F71" s="17"/>
      <c r="G71" s="17"/>
      <c r="H71" s="17"/>
      <c r="I71" s="17"/>
      <c r="J71" s="19"/>
      <c r="K71" s="17"/>
      <c r="L71" s="17"/>
      <c r="M71" s="17"/>
      <c r="N71" s="17">
        <f t="shared" si="0"/>
        <v>0</v>
      </c>
    </row>
    <row r="72" spans="1:15" s="1" customFormat="1" ht="20.100000000000001" customHeight="1" x14ac:dyDescent="0.4">
      <c r="A72" s="15" t="s">
        <v>71</v>
      </c>
      <c r="B72" s="17">
        <v>0</v>
      </c>
      <c r="C72" s="17">
        <v>0</v>
      </c>
      <c r="D72" s="17"/>
      <c r="E72" s="17"/>
      <c r="F72" s="17"/>
      <c r="G72" s="17"/>
      <c r="H72" s="17"/>
      <c r="I72" s="17"/>
      <c r="J72" s="19"/>
      <c r="K72" s="17"/>
      <c r="L72" s="17"/>
      <c r="M72" s="17"/>
      <c r="N72" s="17">
        <f t="shared" si="0"/>
        <v>0</v>
      </c>
    </row>
    <row r="73" spans="1:15" s="1" customFormat="1" ht="20.100000000000001" customHeight="1" x14ac:dyDescent="0.25">
      <c r="A73" s="40" t="s">
        <v>72</v>
      </c>
      <c r="B73" s="41">
        <f>SUM(B74:B76)</f>
        <v>0</v>
      </c>
      <c r="C73" s="41">
        <f>SUM(C74:C76)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>
        <f t="shared" si="0"/>
        <v>0</v>
      </c>
      <c r="O73" s="7"/>
    </row>
    <row r="74" spans="1:15" s="1" customFormat="1" ht="20.100000000000001" customHeight="1" x14ac:dyDescent="0.4">
      <c r="A74" s="42" t="s">
        <v>73</v>
      </c>
      <c r="B74" s="17">
        <v>0</v>
      </c>
      <c r="C74" s="17">
        <v>0</v>
      </c>
      <c r="D74" s="17"/>
      <c r="E74" s="17"/>
      <c r="F74" s="17"/>
      <c r="G74" s="17"/>
      <c r="H74" s="17"/>
      <c r="I74" s="17"/>
      <c r="J74" s="19"/>
      <c r="K74" s="17"/>
      <c r="L74" s="17"/>
      <c r="M74" s="17"/>
      <c r="N74" s="17">
        <f t="shared" ref="N74:N81" si="1">+B74+C74+D74+E74+F74+G74+H74+I74+J74+K74+L74+M74</f>
        <v>0</v>
      </c>
    </row>
    <row r="75" spans="1:15" s="1" customFormat="1" ht="20.100000000000001" customHeight="1" x14ac:dyDescent="0.4">
      <c r="A75" s="15" t="s">
        <v>74</v>
      </c>
      <c r="B75" s="17">
        <v>0</v>
      </c>
      <c r="C75" s="17">
        <v>0</v>
      </c>
      <c r="D75" s="17"/>
      <c r="E75" s="17"/>
      <c r="F75" s="17"/>
      <c r="G75" s="17"/>
      <c r="H75" s="17"/>
      <c r="I75" s="17"/>
      <c r="J75" s="19"/>
      <c r="K75" s="17"/>
      <c r="L75" s="17"/>
      <c r="M75" s="17"/>
      <c r="N75" s="17">
        <f t="shared" si="1"/>
        <v>0</v>
      </c>
    </row>
    <row r="76" spans="1:15" s="1" customFormat="1" ht="20.100000000000001" customHeight="1" x14ac:dyDescent="0.4">
      <c r="A76" s="15" t="s">
        <v>75</v>
      </c>
      <c r="B76" s="17">
        <v>0</v>
      </c>
      <c r="C76" s="17">
        <v>0</v>
      </c>
      <c r="D76" s="17"/>
      <c r="E76" s="17"/>
      <c r="F76" s="17"/>
      <c r="G76" s="17"/>
      <c r="H76" s="17"/>
      <c r="I76" s="17"/>
      <c r="J76" s="19"/>
      <c r="K76" s="17"/>
      <c r="L76" s="17"/>
      <c r="M76" s="17"/>
      <c r="N76" s="17">
        <f t="shared" si="1"/>
        <v>0</v>
      </c>
    </row>
    <row r="77" spans="1:15" s="1" customFormat="1" ht="20.100000000000001" customHeight="1" x14ac:dyDescent="0.25">
      <c r="A77" s="40" t="s">
        <v>76</v>
      </c>
      <c r="B77" s="41">
        <f>SUM(B78:B79)</f>
        <v>0</v>
      </c>
      <c r="C77" s="41">
        <f>SUM(C78:C79)</f>
        <v>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>
        <f t="shared" si="1"/>
        <v>0</v>
      </c>
      <c r="O77" s="7"/>
    </row>
    <row r="78" spans="1:15" s="1" customFormat="1" ht="20.100000000000001" customHeight="1" x14ac:dyDescent="0.4">
      <c r="A78" s="15" t="s">
        <v>77</v>
      </c>
      <c r="B78" s="17">
        <v>0</v>
      </c>
      <c r="C78" s="17">
        <v>0</v>
      </c>
      <c r="D78" s="17"/>
      <c r="E78" s="17"/>
      <c r="F78" s="17"/>
      <c r="G78" s="17"/>
      <c r="H78" s="17"/>
      <c r="I78" s="17"/>
      <c r="J78" s="19"/>
      <c r="K78" s="17"/>
      <c r="L78" s="17"/>
      <c r="M78" s="17"/>
      <c r="N78" s="17">
        <f t="shared" si="1"/>
        <v>0</v>
      </c>
    </row>
    <row r="79" spans="1:15" s="1" customFormat="1" ht="20.100000000000001" customHeight="1" x14ac:dyDescent="0.4">
      <c r="A79" s="15" t="s">
        <v>78</v>
      </c>
      <c r="B79" s="17">
        <v>0</v>
      </c>
      <c r="C79" s="17">
        <v>0</v>
      </c>
      <c r="D79" s="17"/>
      <c r="E79" s="17"/>
      <c r="F79" s="17"/>
      <c r="G79" s="17"/>
      <c r="H79" s="17"/>
      <c r="I79" s="17"/>
      <c r="J79" s="19"/>
      <c r="K79" s="17"/>
      <c r="L79" s="17"/>
      <c r="M79" s="17"/>
      <c r="N79" s="17">
        <f t="shared" si="1"/>
        <v>0</v>
      </c>
    </row>
    <row r="80" spans="1:15" s="1" customFormat="1" ht="20.100000000000001" customHeight="1" x14ac:dyDescent="0.25">
      <c r="A80" s="40" t="s">
        <v>79</v>
      </c>
      <c r="B80" s="41">
        <f>SUM(B81)</f>
        <v>0</v>
      </c>
      <c r="C80" s="41">
        <f>SUM(C81)</f>
        <v>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>
        <f t="shared" si="1"/>
        <v>0</v>
      </c>
      <c r="O80" s="7"/>
    </row>
    <row r="81" spans="1:15" s="1" customFormat="1" ht="20.100000000000001" customHeight="1" x14ac:dyDescent="0.4">
      <c r="A81" s="15" t="s">
        <v>80</v>
      </c>
      <c r="B81" s="17">
        <v>0</v>
      </c>
      <c r="C81" s="17">
        <v>0</v>
      </c>
      <c r="D81" s="17"/>
      <c r="E81" s="17"/>
      <c r="F81" s="17"/>
      <c r="G81" s="17"/>
      <c r="H81" s="17"/>
      <c r="I81" s="17"/>
      <c r="J81" s="19"/>
      <c r="K81" s="17"/>
      <c r="L81" s="17"/>
      <c r="M81" s="17"/>
      <c r="N81" s="17">
        <f t="shared" si="1"/>
        <v>0</v>
      </c>
    </row>
    <row r="82" spans="1:15" s="1" customFormat="1" ht="20.100000000000001" customHeight="1" x14ac:dyDescent="0.25">
      <c r="A82" s="43" t="s">
        <v>111</v>
      </c>
      <c r="B82" s="41">
        <f>+B80+B77+B74+B69+B66+B61+B51+B44+B35+B25+B15+B9</f>
        <v>13608285.600000001</v>
      </c>
      <c r="C82" s="41">
        <f t="shared" ref="C82:K82" si="2">+C80+C77+C74+C69+C66+C61+C51+C44+C35+C25+C15+C9</f>
        <v>13747211.68</v>
      </c>
      <c r="D82" s="41">
        <f t="shared" si="2"/>
        <v>0</v>
      </c>
      <c r="E82" s="41">
        <f t="shared" si="2"/>
        <v>0</v>
      </c>
      <c r="F82" s="41">
        <f>+F80+F77+F74+F69+F66+F61+F51+F44+F35+F25+F15+F9</f>
        <v>0</v>
      </c>
      <c r="G82" s="41">
        <f>+G80+G77+G74+G69+G66+G61+G51+G44+G35+G25+G15+G9</f>
        <v>0</v>
      </c>
      <c r="H82" s="41">
        <f t="shared" si="2"/>
        <v>0</v>
      </c>
      <c r="I82" s="41">
        <f t="shared" si="2"/>
        <v>0</v>
      </c>
      <c r="J82" s="41">
        <f t="shared" si="2"/>
        <v>0</v>
      </c>
      <c r="K82" s="41">
        <f t="shared" si="2"/>
        <v>0</v>
      </c>
      <c r="L82" s="41">
        <f>+L80+L77+L74+L69+L66+L61+L51+L44+L35+L25+L15+L9</f>
        <v>0</v>
      </c>
      <c r="M82" s="41">
        <f>+M9++M15+M25+M51+M35</f>
        <v>0</v>
      </c>
      <c r="N82" s="41">
        <f>+N9+N15+N25+N35+N51+N61</f>
        <v>27355497.280000001</v>
      </c>
      <c r="O82" s="7"/>
    </row>
    <row r="84" spans="1:15" ht="18.75" x14ac:dyDescent="0.4">
      <c r="A84" t="s">
        <v>102</v>
      </c>
    </row>
    <row r="85" spans="1:15" ht="18.75" x14ac:dyDescent="0.4">
      <c r="A85" s="72" t="s">
        <v>103</v>
      </c>
      <c r="B85" s="72"/>
    </row>
    <row r="86" spans="1:15" ht="18.75" x14ac:dyDescent="0.4">
      <c r="A86" s="21" t="s">
        <v>104</v>
      </c>
    </row>
    <row r="87" spans="1:15" ht="18.75" x14ac:dyDescent="0.4">
      <c r="A87" s="21" t="s">
        <v>105</v>
      </c>
    </row>
    <row r="88" spans="1:15" ht="18.75" x14ac:dyDescent="0.4">
      <c r="A88" s="29" t="s">
        <v>106</v>
      </c>
    </row>
    <row r="89" spans="1:15" ht="18.75" x14ac:dyDescent="0.4">
      <c r="A89" s="21" t="s">
        <v>107</v>
      </c>
    </row>
    <row r="90" spans="1:15" ht="18.75" x14ac:dyDescent="0.4">
      <c r="A90" s="21" t="s">
        <v>108</v>
      </c>
    </row>
    <row r="91" spans="1:15" ht="18.75" x14ac:dyDescent="0.4">
      <c r="A91" s="21"/>
    </row>
    <row r="92" spans="1:15" ht="11.25" customHeight="1" x14ac:dyDescent="0.25"/>
    <row r="96" spans="1:15" s="21" customFormat="1" ht="18.75" x14ac:dyDescent="0.4">
      <c r="A96" s="24" t="s">
        <v>95</v>
      </c>
      <c r="C96" s="57" t="s">
        <v>96</v>
      </c>
      <c r="D96" s="57"/>
      <c r="E96" s="57"/>
      <c r="I96" s="58" t="s">
        <v>97</v>
      </c>
      <c r="J96" s="57"/>
    </row>
    <row r="97" spans="1:14" s="21" customFormat="1" ht="18.75" x14ac:dyDescent="0.4">
      <c r="A97" s="26" t="s">
        <v>98</v>
      </c>
      <c r="C97" s="59" t="s">
        <v>118</v>
      </c>
      <c r="D97" s="59"/>
      <c r="E97" s="59"/>
      <c r="I97" s="55" t="s">
        <v>99</v>
      </c>
      <c r="J97" s="56"/>
    </row>
    <row r="98" spans="1:14" s="21" customFormat="1" ht="18.75" x14ac:dyDescent="0.4">
      <c r="A98" s="27"/>
      <c r="D98" s="27"/>
      <c r="I98" s="57"/>
      <c r="J98" s="57"/>
    </row>
    <row r="99" spans="1:14" s="21" customFormat="1" ht="16.5" customHeight="1" x14ac:dyDescent="0.4">
      <c r="A99" s="24" t="s">
        <v>110</v>
      </c>
      <c r="C99" s="58" t="s">
        <v>112</v>
      </c>
      <c r="D99" s="58"/>
      <c r="E99" s="58"/>
      <c r="I99" s="58" t="s">
        <v>100</v>
      </c>
      <c r="J99" s="57"/>
    </row>
    <row r="100" spans="1:14" s="21" customFormat="1" ht="18.75" x14ac:dyDescent="0.4">
      <c r="A100" s="26" t="s">
        <v>101</v>
      </c>
      <c r="B100" s="26"/>
      <c r="C100" s="59" t="s">
        <v>101</v>
      </c>
      <c r="D100" s="59"/>
      <c r="E100" s="59"/>
      <c r="F100" s="26"/>
      <c r="G100" s="26"/>
      <c r="I100" s="59" t="s">
        <v>101</v>
      </c>
      <c r="J100" s="59"/>
    </row>
    <row r="101" spans="1:14" ht="21" x14ac:dyDescent="0.35">
      <c r="A101" s="10"/>
      <c r="B101" s="3"/>
      <c r="C101" s="3"/>
      <c r="E101" s="3"/>
      <c r="F101" s="3"/>
      <c r="G101" s="3"/>
      <c r="H101" s="3"/>
      <c r="N101" s="3"/>
    </row>
    <row r="102" spans="1:14" ht="21" x14ac:dyDescent="0.35">
      <c r="A102" s="11"/>
      <c r="B102" s="74"/>
      <c r="C102" s="74"/>
      <c r="E102" s="75"/>
      <c r="F102" s="75"/>
      <c r="G102" s="75"/>
      <c r="H102" s="12"/>
      <c r="I102" s="12"/>
      <c r="J102" s="12"/>
      <c r="K102" s="12"/>
      <c r="L102" s="12"/>
      <c r="M102" s="12"/>
      <c r="N102" s="12"/>
    </row>
    <row r="103" spans="1:14" ht="21" x14ac:dyDescent="0.35">
      <c r="A103" s="9"/>
      <c r="B103" s="76"/>
      <c r="C103" s="76"/>
      <c r="E103" s="77"/>
      <c r="F103" s="77"/>
      <c r="G103" s="77"/>
      <c r="H103" s="10"/>
      <c r="I103" s="10"/>
      <c r="J103" s="10"/>
      <c r="K103" s="10"/>
      <c r="L103" s="10"/>
      <c r="M103" s="10"/>
      <c r="N103" s="10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10" spans="1:14" x14ac:dyDescent="0.25">
      <c r="B110" s="6"/>
    </row>
    <row r="111" spans="1:14" x14ac:dyDescent="0.25">
      <c r="B111" s="6"/>
    </row>
    <row r="112" spans="1:14" x14ac:dyDescent="0.25">
      <c r="B112" s="8"/>
    </row>
    <row r="113" spans="2:12" x14ac:dyDescent="0.25">
      <c r="B113" s="6"/>
    </row>
    <row r="114" spans="2:12" x14ac:dyDescent="0.25">
      <c r="B114" s="8"/>
    </row>
    <row r="120" spans="2:12" ht="18.75" x14ac:dyDescent="0.4">
      <c r="J120" s="21"/>
      <c r="K120" s="25" t="s">
        <v>97</v>
      </c>
      <c r="L120" s="21"/>
    </row>
    <row r="121" spans="2:12" ht="18.75" x14ac:dyDescent="0.4">
      <c r="J121" s="21"/>
      <c r="K121" s="26" t="s">
        <v>99</v>
      </c>
      <c r="L121" s="21"/>
    </row>
    <row r="122" spans="2:12" ht="18.75" x14ac:dyDescent="0.4">
      <c r="J122" s="21"/>
      <c r="K122" s="27"/>
      <c r="L122" s="21"/>
    </row>
    <row r="123" spans="2:12" ht="18.75" x14ac:dyDescent="0.4">
      <c r="J123" s="28"/>
      <c r="K123" s="25" t="s">
        <v>100</v>
      </c>
      <c r="L123" s="28"/>
    </row>
    <row r="124" spans="2:12" ht="18.75" x14ac:dyDescent="0.4">
      <c r="J124" s="21"/>
      <c r="K124" s="26" t="s">
        <v>101</v>
      </c>
      <c r="L124" s="21"/>
    </row>
  </sheetData>
  <mergeCells count="21">
    <mergeCell ref="B103:C103"/>
    <mergeCell ref="E103:G103"/>
    <mergeCell ref="C96:E96"/>
    <mergeCell ref="C97:E97"/>
    <mergeCell ref="C99:E99"/>
    <mergeCell ref="C100:E100"/>
    <mergeCell ref="I99:J99"/>
    <mergeCell ref="I100:J100"/>
    <mergeCell ref="B102:C102"/>
    <mergeCell ref="E102:G102"/>
    <mergeCell ref="A85:B85"/>
    <mergeCell ref="I96:J96"/>
    <mergeCell ref="I97:J97"/>
    <mergeCell ref="I98:J98"/>
    <mergeCell ref="A6:A7"/>
    <mergeCell ref="B6:N6"/>
    <mergeCell ref="A1:N1"/>
    <mergeCell ref="A2:N2"/>
    <mergeCell ref="A3:N3"/>
    <mergeCell ref="A4:N4"/>
    <mergeCell ref="A5:N5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 devengado</vt:lpstr>
      <vt:lpstr>'P1 Presupuesto Aprobado'!Área_de_impresión</vt:lpstr>
      <vt:lpstr>'P2 Presupuesto Aprobado-Ejec '!Área_de_impresión</vt:lpstr>
      <vt:lpstr>'P3 Ejecutado 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2024-03-15T15:04:04Z</cp:lastPrinted>
  <dcterms:created xsi:type="dcterms:W3CDTF">2015-06-05T18:17:20Z</dcterms:created>
  <dcterms:modified xsi:type="dcterms:W3CDTF">2024-03-15T15:04:12Z</dcterms:modified>
</cp:coreProperties>
</file>