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san\UAF\PLANIFICACION Y DESARROLLO\Dirección de Planificación y Desarrollo\Meta Física - Financiera\Informe T1 Meta Física-Financiera 2023\"/>
    </mc:Choice>
  </mc:AlternateContent>
  <xr:revisionPtr revIDLastSave="0" documentId="13_ncr:1_{864ECEF1-B1AC-440B-B29A-FBA44D7A6DC0}" xr6:coauthVersionLast="47" xr6:coauthVersionMax="47" xr10:uidLastSave="{00000000-0000-0000-0000-000000000000}"/>
  <bookViews>
    <workbookView xWindow="-120" yWindow="-120" windowWidth="29040" windowHeight="15840" xr2:uid="{00000000-000D-0000-FFFF-FFFF00000000}"/>
  </bookViews>
  <sheets>
    <sheet name="Hoja1" sheetId="1" r:id="rId1"/>
    <sheet name="Sheet1" sheetId="2" r:id="rId2"/>
  </sheets>
  <externalReferences>
    <externalReference r:id="rId3"/>
  </externalReferences>
  <definedNames>
    <definedName name="_xlnm.Print_Area" localSheetId="0">Hoja1!$A$1:$K$50</definedName>
    <definedName name="Print_Area" localSheetId="0">Hoja1!$A$1:$J$50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0" i="1" l="1"/>
  <c r="I25" i="1"/>
  <c r="J30" i="1"/>
  <c r="J29" i="1"/>
  <c r="I29" i="1"/>
  <c r="I30" i="1"/>
  <c r="B49" i="1"/>
  <c r="B48" i="1"/>
  <c r="J11" i="2" l="1"/>
  <c r="I11" i="2"/>
  <c r="J10" i="2"/>
  <c r="I10" i="2"/>
  <c r="C16" i="1" l="1"/>
  <c r="C15" i="1"/>
  <c r="C14" i="1"/>
</calcChain>
</file>

<file path=xl/sharedStrings.xml><?xml version="1.0" encoding="utf-8"?>
<sst xmlns="http://schemas.openxmlformats.org/spreadsheetml/2006/main" count="121" uniqueCount="86">
  <si>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</si>
  <si>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</si>
  <si>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</si>
  <si>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</si>
  <si>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</si>
  <si>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</si>
  <si>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</si>
  <si>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</si>
  <si>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</si>
  <si>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</si>
  <si>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</si>
  <si>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</si>
  <si>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</si>
  <si>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</si>
  <si>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</si>
  <si>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</si>
  <si>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</si>
  <si>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</si>
  <si>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</si>
  <si>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</si>
  <si>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</si>
  <si>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</si>
  <si>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</si>
  <si>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</si>
  <si>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</si>
  <si>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</si>
  <si>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</si>
  <si>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</si>
  <si>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</si>
  <si>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</si>
  <si>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</si>
  <si>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</si>
  <si>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</si>
  <si>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</si>
  <si>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</si>
  <si>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</si>
  <si>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</si>
  <si>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</si>
  <si>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</si>
  <si>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</si>
  <si>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</si>
  <si>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</si>
  <si>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</si>
  <si>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</si>
  <si>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</si>
  <si>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</si>
  <si>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</si>
  <si>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</si>
  <si>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</si>
  <si>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</si>
  <si>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</si>
  <si>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</si>
  <si>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5183 - Unidad de Análisis Financiero- UAF</t>
  </si>
  <si>
    <t>01-Unidad de Análisis Financiero - UAF</t>
  </si>
  <si>
    <t>0001- Unidad de Análisis Financiero- UAF</t>
  </si>
  <si>
    <t>Somos el coordinador nacional del sistema contra el lavado de activos, financiamiento del terrorismo y proliferación de armas de destrucción masiva, que recopila, analiza, procesa y proporciona información al ministerio público y autoridades competentes para proteger la integridad de la República Dominicana.</t>
  </si>
  <si>
    <t>Ser la Unidad de Análisis Financiero modelo a nivel nacional e internacional por la excelencia en la gestión del procesamiento de información, de manera objetiva y oportuna, haciendo uso de tecnología de última generación, en la prevención del lavado de activos, financiamiento del terrorismo y proliferación de armas de destrucción masiva, que contribuye a la seguridad nacional.</t>
  </si>
  <si>
    <t xml:space="preserve">6471 - Autoridades competentes gestionan informaciones en materia de Lavado de Activo y Financiamiento del Terrorismo. </t>
  </si>
  <si>
    <t xml:space="preserve">Elaboración y Remisión de Informe de Inteligencia Financiera, estudios sectoriales y estadísticos al Ministerio Público, otras Autoridades Competentes Nacionales y a otros países, a través de entidades homólogas. </t>
  </si>
  <si>
    <t xml:space="preserve">Ministerio Público, Autoridades Competentes, Sistema LA/FT, y Organismos Internacionales. </t>
  </si>
  <si>
    <t xml:space="preserve"> 11-Coordinación nacional e internacional y prevención del sistema contra el lavado de activos y financiamiento del terrorismo</t>
  </si>
  <si>
    <t>Cantidad de informes de LA/FT elaborados</t>
  </si>
  <si>
    <t>Cantidad de acciones de prevención para cumplimiento de estándar realizadas</t>
  </si>
  <si>
    <t xml:space="preserve">La Unidad de Análisis Financiero es el ente técnico que ejerce la secretaría técnica del Comité Nacional contra el Lavado de Activos y Financiamiento del Terrorismo, es el organismo encargado de realizar análisis financieros a fin de detectar movimientos de dinero que revelen posibles infracciones de lavado de activos, delitos precedentes y financiamiento del terrorismo y elevarlos al Ministerio Público para su investigación. </t>
  </si>
  <si>
    <t xml:space="preserve">6472 - Servicios de prevención a los actores del sistema para el cumplimiento del estándar internacional en materia de LA, FT, PADM. </t>
  </si>
  <si>
    <t xml:space="preserve">Fueron completadas las solicitudes de asistencias técnicas de las autoridades competentes y las de carácter de Cooperación Internacional, y fueron realizados los informes de inteligencia espontáneos ante las circunstancias correspondientes. </t>
  </si>
  <si>
    <t xml:space="preserve">Las variables que llaman a realizar informes en la Dirección de Análisis de la UAF no son controlables, sino que la mayoría se realizan a solicitud de las autoridades competentes. Por esto, la ejecución física está por encima de lo programado. </t>
  </si>
  <si>
    <t xml:space="preserve">Fortalecer el sistema de prevención, detección y persecución de LA/FT/PADM, por medio del diseño e implementación de programas de capacitación continuo, acorde con los riesgos identificado, que facilite la compresión del sistema y contribuya a la mitigación de los mismos, haciendo uso de medios informativos y académico. Así como la gestión de las acciones de la UAF, como representante del país en los diversos ámbitos internacionales LA/FT. </t>
  </si>
  <si>
    <t xml:space="preserve">Fueron alcanzados un mayor número de acuerdos de cooperación, fueron realizadas capacitaciones en materia de prevención, detección y persecución LA/FT/PADM,entre otras acciones para fortalecer el sistema. </t>
  </si>
  <si>
    <t xml:space="preserve">La modalidad de clases virtuales adoptadas durante la pandemia de la COVID-19 permitió superar la meta programada en este producto, permitiendo un mayor número de participantes capacitados. </t>
  </si>
  <si>
    <t>Física
(C)2</t>
  </si>
  <si>
    <t>Financiera
(D)3</t>
  </si>
  <si>
    <t>1.1.1</t>
  </si>
  <si>
    <t xml:space="preserve">Presupuesto aprobado:  </t>
  </si>
  <si>
    <t xml:space="preserve">Presupuesto modificado: </t>
  </si>
  <si>
    <t>José Miguel Duvergé José</t>
  </si>
  <si>
    <t>Total devengado:</t>
  </si>
  <si>
    <t xml:space="preserve"> </t>
  </si>
  <si>
    <t>Director de Planificación y Desarrollo</t>
  </si>
  <si>
    <t>En el trimestre en cuestión se cumplió la meta programada, logrando obtener el 100% de las cantidad de acciones de prevención para cumplimiento de estandar en contra del Lavado de Activos, Financiamiento del Terrorismo y Proliferación de Armas de Destrucción Masivas, equivalente a tres (3). En cuanto a la meta financiera, la ejecución presenta un  99.65%  de cumplimiento en relación a la meta programada equivalente a un monto total de RD$ 1,916,215.98 ejecutado.</t>
  </si>
  <si>
    <t>N/A.</t>
  </si>
  <si>
    <t>Lineamientos para la Ejecución Presupuestaria 2019 de las Empresas Públicas no Financieras e instituciones Públicas Financieras</t>
  </si>
  <si>
    <t>La meta física relacionada a este producto fue superada en un 89.01% equivalente a 162 informes de inteligencia financiera despachados, mientras que la meta financiera registró una ejecución de un 83.57% del monto programado, equivalente a RD$5,627,270.68.</t>
  </si>
  <si>
    <t xml:space="preserve">La meta física programada para el primer trimestre fue superada con un 89% sobre el cumplimiento, esto se debió a que aumentaron la cantidad de sujetos obligados que debieron ser retroalimentados por la calidad de sus reportes, los cuales fueron motivo de un primer rechazo para fines de corrección. En cuanto la ejecución financiera presentó un desvió de 16.43% por debajo de lo programado, debió a proceso administrativos de contratación de personal que no se pudieron ser llevados a cabo. </t>
  </si>
  <si>
    <t>Asegurar la efectividad de los procesos administrativos.</t>
  </si>
  <si>
    <t>Aumentar la efectividad del sistema, procesando una mayor cantidad de información, al responder los requerimientos realizados por las autoridades competentes de un 80% en el año 2019 a un 85% en el año 2023 y en la medida en que se aumentan las acciones formativas dirigidas a los actores del sistema en un 90% para el año 2023, en relación al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</si>
</sst>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0" tint="-4.9989318521683403E-2"/>
        <bgColor indexed="64"/>
      </patternFill>
    </fill>
  </fills>
  <borders count="45">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45">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0" borderId="15" xfId="0" applyBorder="1"/>
    <xf numFmtId="0" fontId="11" fillId="0" borderId="0" xfId="0" applyFont="1" applyProtection="1">
      <protection locked="0"/>
    </xf>
    <xf numFmtId="0" fontId="10" fillId="6" borderId="17" xfId="0" applyFont="1" applyFill="1" applyBorder="1" applyAlignment="1">
      <alignment horizontal="center" vertical="center"/>
    </xf>
    <xf numFmtId="0" fontId="10" fillId="0" borderId="17" xfId="0" applyFont="1" applyBorder="1" applyAlignment="1" applyProtection="1">
      <alignment horizontal="center" vertical="center" wrapText="1"/>
      <protection locked="0"/>
    </xf>
    <xf numFmtId="0" fontId="16" fillId="8" borderId="24" xfId="0" applyFont="1" applyFill="1" applyBorder="1" applyAlignment="1">
      <alignment horizontal="center" vertical="center" wrapText="1" readingOrder="1"/>
    </xf>
    <xf numFmtId="0" fontId="16" fillId="8" borderId="25" xfId="0" applyFont="1" applyFill="1" applyBorder="1" applyAlignment="1">
      <alignment horizontal="center" vertical="center" wrapText="1" readingOrder="1"/>
    </xf>
    <xf numFmtId="0" fontId="16" fillId="8" borderId="26" xfId="0" applyFont="1" applyFill="1" applyBorder="1" applyAlignment="1">
      <alignment horizontal="center" vertical="center" wrapText="1" readingOrder="1"/>
    </xf>
    <xf numFmtId="165" fontId="17" fillId="0" borderId="22" xfId="0" applyNumberFormat="1" applyFont="1" applyBorder="1" applyAlignment="1" applyProtection="1">
      <alignment horizontal="center" vertical="center" wrapText="1" readingOrder="1"/>
      <protection locked="0"/>
    </xf>
    <xf numFmtId="166" fontId="17" fillId="0" borderId="22" xfId="0" applyNumberFormat="1" applyFont="1" applyBorder="1" applyAlignment="1" applyProtection="1">
      <alignment horizontal="center" vertical="center" wrapText="1" readingOrder="1"/>
      <protection locked="0"/>
    </xf>
    <xf numFmtId="10" fontId="17" fillId="7" borderId="22" xfId="2" applyNumberFormat="1" applyFont="1" applyFill="1" applyBorder="1" applyAlignment="1" applyProtection="1">
      <alignment horizontal="center" vertical="center" wrapText="1" readingOrder="1"/>
      <protection locked="0"/>
    </xf>
    <xf numFmtId="167" fontId="17" fillId="7" borderId="21" xfId="0" applyNumberFormat="1" applyFont="1" applyFill="1" applyBorder="1" applyAlignment="1" applyProtection="1">
      <alignment horizontal="center" vertical="center" wrapText="1" readingOrder="1"/>
      <protection locked="0"/>
    </xf>
    <xf numFmtId="0" fontId="17" fillId="0" borderId="28" xfId="0" applyFont="1" applyBorder="1" applyAlignment="1" applyProtection="1">
      <alignment vertical="top" wrapText="1"/>
      <protection locked="0"/>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0" fontId="9" fillId="0" borderId="15"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10" fillId="6" borderId="17" xfId="0" applyFont="1" applyFill="1" applyBorder="1" applyAlignment="1">
      <alignment horizontal="center" vertical="center" wrapText="1"/>
    </xf>
    <xf numFmtId="0" fontId="22" fillId="0" borderId="0" xfId="0" applyFont="1" applyAlignment="1" applyProtection="1">
      <alignment horizontal="left"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17" fillId="0" borderId="20" xfId="0" applyFont="1" applyBorder="1" applyAlignment="1" applyProtection="1">
      <alignment horizontal="left" vertical="top" wrapText="1"/>
      <protection locked="0"/>
    </xf>
    <xf numFmtId="0" fontId="17" fillId="0" borderId="27" xfId="0" applyFont="1" applyBorder="1" applyAlignment="1" applyProtection="1">
      <alignment horizontal="left" vertical="top" wrapText="1"/>
      <protection locked="0"/>
    </xf>
    <xf numFmtId="0" fontId="17" fillId="0" borderId="22" xfId="0" applyFont="1" applyBorder="1" applyAlignment="1" applyProtection="1">
      <alignment horizontal="left" vertical="top" wrapText="1"/>
      <protection locked="0"/>
    </xf>
    <xf numFmtId="0" fontId="9" fillId="10" borderId="15" xfId="0" applyFont="1" applyFill="1" applyBorder="1" applyAlignment="1" applyProtection="1">
      <alignment vertical="center" wrapText="1"/>
      <protection locked="0"/>
    </xf>
    <xf numFmtId="0" fontId="22" fillId="10" borderId="0" xfId="0" applyFont="1" applyFill="1" applyAlignment="1" applyProtection="1">
      <alignment horizontal="left" vertical="center" wrapText="1"/>
      <protection locked="0"/>
    </xf>
    <xf numFmtId="0" fontId="22" fillId="10" borderId="16" xfId="0" applyFont="1" applyFill="1" applyBorder="1" applyAlignment="1" applyProtection="1">
      <alignment horizontal="left" vertical="center" wrapText="1"/>
      <protection locked="0"/>
    </xf>
    <xf numFmtId="0" fontId="9" fillId="0" borderId="5" xfId="0" applyFont="1" applyBorder="1" applyAlignment="1">
      <alignment vertical="center"/>
    </xf>
    <xf numFmtId="0" fontId="2" fillId="0" borderId="5" xfId="0" applyFont="1" applyBorder="1"/>
    <xf numFmtId="0" fontId="9" fillId="0" borderId="5" xfId="0" applyFont="1" applyBorder="1" applyAlignment="1">
      <alignment vertical="center" wrapText="1"/>
    </xf>
    <xf numFmtId="0" fontId="0" fillId="0" borderId="5" xfId="0" applyBorder="1"/>
    <xf numFmtId="0" fontId="16" fillId="8" borderId="37" xfId="0" applyFont="1" applyFill="1" applyBorder="1" applyAlignment="1">
      <alignment horizontal="center" vertical="center" wrapText="1" readingOrder="1"/>
    </xf>
    <xf numFmtId="0" fontId="16" fillId="8" borderId="38" xfId="0" applyFont="1" applyFill="1" applyBorder="1" applyAlignment="1">
      <alignment horizontal="center" vertical="center" wrapText="1" readingOrder="1"/>
    </xf>
    <xf numFmtId="0" fontId="17" fillId="0" borderId="35" xfId="0" applyFont="1" applyBorder="1" applyAlignment="1" applyProtection="1">
      <alignment horizontal="left" vertical="top" wrapText="1"/>
      <protection locked="0"/>
    </xf>
    <xf numFmtId="0" fontId="9" fillId="0" borderId="5" xfId="0" applyFont="1" applyBorder="1" applyAlignment="1" applyProtection="1">
      <alignment vertical="center" wrapText="1"/>
      <protection locked="0"/>
    </xf>
    <xf numFmtId="0" fontId="9" fillId="10" borderId="1" xfId="0" applyFont="1" applyFill="1" applyBorder="1" applyAlignment="1" applyProtection="1">
      <alignment vertical="center" wrapText="1"/>
      <protection locked="0"/>
    </xf>
    <xf numFmtId="0" fontId="22" fillId="10" borderId="14" xfId="0" applyFont="1" applyFill="1" applyBorder="1" applyAlignment="1" applyProtection="1">
      <alignment horizontal="left" vertical="center" wrapText="1"/>
      <protection locked="0"/>
    </xf>
    <xf numFmtId="0" fontId="22" fillId="10" borderId="30" xfId="0" applyFont="1" applyFill="1" applyBorder="1" applyAlignment="1" applyProtection="1">
      <alignment horizontal="left" vertical="center" wrapText="1"/>
      <protection locked="0"/>
    </xf>
    <xf numFmtId="0" fontId="2" fillId="0" borderId="19" xfId="0" applyFont="1" applyBorder="1" applyAlignment="1">
      <alignment vertical="top"/>
    </xf>
    <xf numFmtId="166" fontId="19" fillId="9" borderId="19" xfId="0" applyNumberFormat="1" applyFont="1" applyFill="1" applyBorder="1" applyAlignment="1" applyProtection="1">
      <alignment horizontal="center" vertical="center" wrapText="1" readingOrder="1"/>
      <protection locked="0"/>
    </xf>
    <xf numFmtId="165" fontId="17" fillId="0" borderId="22" xfId="0" applyNumberFormat="1" applyFont="1" applyBorder="1" applyAlignment="1" applyProtection="1">
      <alignment horizontal="center" vertical="top" wrapText="1" readingOrder="1"/>
      <protection locked="0"/>
    </xf>
    <xf numFmtId="166" fontId="17" fillId="0" borderId="22" xfId="0" applyNumberFormat="1" applyFont="1" applyBorder="1" applyAlignment="1" applyProtection="1">
      <alignment horizontal="center" vertical="top" wrapText="1" readingOrder="1"/>
      <protection locked="0"/>
    </xf>
    <xf numFmtId="165" fontId="17" fillId="0" borderId="22" xfId="0" applyNumberFormat="1" applyFont="1" applyBorder="1" applyAlignment="1" applyProtection="1">
      <alignment horizontal="center" vertical="top" wrapText="1"/>
      <protection locked="0"/>
    </xf>
    <xf numFmtId="10" fontId="17" fillId="7" borderId="22" xfId="2" applyNumberFormat="1" applyFont="1" applyFill="1" applyBorder="1" applyAlignment="1" applyProtection="1">
      <alignment horizontal="center" vertical="top" wrapText="1" readingOrder="1"/>
      <protection locked="0"/>
    </xf>
    <xf numFmtId="167" fontId="17" fillId="7" borderId="36" xfId="0" applyNumberFormat="1" applyFont="1" applyFill="1" applyBorder="1" applyAlignment="1" applyProtection="1">
      <alignment horizontal="center" vertical="top" wrapText="1" readingOrder="1"/>
      <protection locked="0"/>
    </xf>
    <xf numFmtId="39" fontId="0" fillId="0" borderId="0" xfId="0" applyNumberFormat="1"/>
    <xf numFmtId="0" fontId="9" fillId="0" borderId="5" xfId="0" applyFont="1" applyBorder="1" applyAlignment="1" applyProtection="1">
      <alignment vertical="top" wrapText="1"/>
      <protection locked="0"/>
    </xf>
    <xf numFmtId="0" fontId="9" fillId="0" borderId="9" xfId="0" applyFont="1" applyBorder="1" applyAlignment="1" applyProtection="1">
      <alignment vertical="top" wrapText="1"/>
      <protection locked="0"/>
    </xf>
    <xf numFmtId="0" fontId="17" fillId="0" borderId="42" xfId="0" applyFont="1" applyBorder="1" applyAlignment="1" applyProtection="1">
      <alignment horizontal="left" vertical="top" wrapText="1"/>
      <protection locked="0"/>
    </xf>
    <xf numFmtId="0" fontId="17" fillId="0" borderId="43" xfId="0" applyFont="1" applyBorder="1" applyAlignment="1" applyProtection="1">
      <alignment vertical="top" wrapText="1"/>
      <protection locked="0"/>
    </xf>
    <xf numFmtId="165" fontId="17" fillId="0" borderId="43" xfId="0" applyNumberFormat="1" applyFont="1" applyBorder="1" applyAlignment="1" applyProtection="1">
      <alignment horizontal="center" vertical="top" wrapText="1" readingOrder="1"/>
      <protection locked="0"/>
    </xf>
    <xf numFmtId="166" fontId="17" fillId="0" borderId="43" xfId="0" applyNumberFormat="1" applyFont="1" applyBorder="1" applyAlignment="1" applyProtection="1">
      <alignment horizontal="center" vertical="top" wrapText="1" readingOrder="1"/>
      <protection locked="0"/>
    </xf>
    <xf numFmtId="165" fontId="17" fillId="0" borderId="43" xfId="0" applyNumberFormat="1" applyFont="1" applyBorder="1" applyAlignment="1" applyProtection="1">
      <alignment horizontal="center" vertical="top" wrapText="1"/>
      <protection locked="0"/>
    </xf>
    <xf numFmtId="10" fontId="17" fillId="7" borderId="43" xfId="2" applyNumberFormat="1" applyFont="1" applyFill="1" applyBorder="1" applyAlignment="1" applyProtection="1">
      <alignment horizontal="center" vertical="top" wrapText="1" readingOrder="1"/>
      <protection locked="0"/>
    </xf>
    <xf numFmtId="167" fontId="17" fillId="7" borderId="44" xfId="0" applyNumberFormat="1" applyFont="1" applyFill="1" applyBorder="1" applyAlignment="1" applyProtection="1">
      <alignment horizontal="center" vertical="top" wrapText="1" readingOrder="1"/>
      <protection locked="0"/>
    </xf>
    <xf numFmtId="44" fontId="0" fillId="0" borderId="0" xfId="3" applyFont="1"/>
    <xf numFmtId="44" fontId="0" fillId="0" borderId="0" xfId="0" applyNumberFormat="1"/>
    <xf numFmtId="44" fontId="0" fillId="0" borderId="39" xfId="0" applyNumberFormat="1" applyBorder="1"/>
    <xf numFmtId="167" fontId="0" fillId="0" borderId="0" xfId="0" applyNumberFormat="1"/>
    <xf numFmtId="0" fontId="11" fillId="0" borderId="19" xfId="0" applyFont="1" applyBorder="1" applyAlignment="1" applyProtection="1">
      <alignment horizontal="left" vertical="center"/>
      <protection locked="0"/>
    </xf>
    <xf numFmtId="0" fontId="11" fillId="0" borderId="32" xfId="0" applyFont="1" applyBorder="1" applyAlignment="1" applyProtection="1">
      <alignment horizontal="left" vertical="center"/>
      <protection locked="0"/>
    </xf>
    <xf numFmtId="0" fontId="7" fillId="4" borderId="1" xfId="0" applyFont="1" applyFill="1" applyBorder="1" applyAlignment="1">
      <alignment horizontal="left" vertical="center"/>
    </xf>
    <xf numFmtId="0" fontId="7" fillId="4" borderId="14" xfId="0" applyFont="1" applyFill="1" applyBorder="1" applyAlignment="1">
      <alignment horizontal="left" vertical="center"/>
    </xf>
    <xf numFmtId="0" fontId="7" fillId="4" borderId="30" xfId="0" applyFont="1" applyFill="1" applyBorder="1" applyAlignment="1">
      <alignment horizontal="left" vertical="center"/>
    </xf>
    <xf numFmtId="0" fontId="8" fillId="5" borderId="5" xfId="0" applyFont="1" applyFill="1" applyBorder="1" applyAlignment="1">
      <alignment horizontal="left" vertical="center"/>
    </xf>
    <xf numFmtId="0" fontId="8" fillId="5" borderId="0" xfId="0" applyFont="1" applyFill="1" applyAlignment="1">
      <alignment horizontal="left" vertical="center"/>
    </xf>
    <xf numFmtId="0" fontId="8" fillId="5" borderId="6" xfId="0" applyFont="1" applyFill="1" applyBorder="1" applyAlignment="1">
      <alignment horizontal="left" vertical="center"/>
    </xf>
    <xf numFmtId="0" fontId="14" fillId="6" borderId="33" xfId="0" applyFont="1" applyFill="1" applyBorder="1" applyAlignment="1">
      <alignment horizontal="center" vertical="center" wrapText="1" readingOrder="1"/>
    </xf>
    <xf numFmtId="0" fontId="14" fillId="6" borderId="20" xfId="0" applyFont="1" applyFill="1" applyBorder="1" applyAlignment="1">
      <alignment horizontal="center" vertical="center" wrapText="1" readingOrder="1"/>
    </xf>
    <xf numFmtId="0" fontId="14" fillId="6" borderId="21" xfId="0" applyFont="1" applyFill="1" applyBorder="1" applyAlignment="1">
      <alignment horizontal="center" vertical="center" wrapText="1" readingOrder="1"/>
    </xf>
    <xf numFmtId="0" fontId="14" fillId="6" borderId="34" xfId="0" applyFont="1" applyFill="1" applyBorder="1" applyAlignment="1">
      <alignment horizontal="center" vertical="center" wrapText="1" readingOrder="1"/>
    </xf>
    <xf numFmtId="0" fontId="14" fillId="6" borderId="29" xfId="0" applyFont="1" applyFill="1" applyBorder="1" applyAlignment="1">
      <alignment horizontal="center" vertical="center" wrapText="1" readingOrder="1"/>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3" borderId="5" xfId="0" applyFill="1" applyBorder="1" applyAlignment="1">
      <alignment horizontal="center"/>
    </xf>
    <xf numFmtId="0" fontId="0" fillId="3" borderId="0" xfId="0" applyFill="1" applyAlignment="1">
      <alignment horizontal="center"/>
    </xf>
    <xf numFmtId="0" fontId="0" fillId="3" borderId="6" xfId="0" applyFill="1" applyBorder="1" applyAlignment="1">
      <alignment horizontal="center"/>
    </xf>
    <xf numFmtId="0" fontId="7" fillId="4" borderId="5" xfId="0" applyFont="1" applyFill="1" applyBorder="1" applyAlignment="1">
      <alignment horizontal="left" vertical="center"/>
    </xf>
    <xf numFmtId="0" fontId="7" fillId="4" borderId="0" xfId="0" applyFont="1" applyFill="1" applyAlignment="1">
      <alignment horizontal="left" vertical="center"/>
    </xf>
    <xf numFmtId="0" fontId="7" fillId="4" borderId="6"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0" fillId="0" borderId="30" xfId="0" applyBorder="1" applyAlignment="1">
      <alignment horizontal="center"/>
    </xf>
    <xf numFmtId="0" fontId="0" fillId="0" borderId="0" xfId="0" applyAlignment="1" applyProtection="1">
      <alignment horizontal="left" vertical="top" wrapText="1"/>
      <protection locked="0"/>
    </xf>
    <xf numFmtId="0" fontId="0" fillId="0" borderId="6" xfId="0" applyBorder="1" applyAlignment="1" applyProtection="1">
      <alignment horizontal="left" vertical="top" wrapText="1"/>
      <protection locked="0"/>
    </xf>
    <xf numFmtId="49" fontId="21" fillId="0" borderId="17" xfId="0" quotePrefix="1" applyNumberFormat="1" applyFont="1" applyBorder="1" applyAlignment="1" applyProtection="1">
      <alignment horizontal="left" vertical="center" wrapText="1"/>
      <protection locked="0"/>
    </xf>
    <xf numFmtId="49" fontId="21" fillId="0" borderId="18" xfId="0" quotePrefix="1" applyNumberFormat="1" applyFont="1" applyBorder="1" applyAlignment="1" applyProtection="1">
      <alignment horizontal="left" vertical="center" wrapText="1"/>
      <protection locked="0"/>
    </xf>
    <xf numFmtId="49" fontId="21" fillId="0" borderId="31" xfId="0" quotePrefix="1" applyNumberFormat="1" applyFont="1" applyBorder="1" applyAlignment="1" applyProtection="1">
      <alignment horizontal="left" vertical="center" wrapText="1"/>
      <protection locked="0"/>
    </xf>
    <xf numFmtId="0" fontId="22" fillId="0" borderId="17" xfId="0" applyFont="1" applyBorder="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22" fillId="0" borderId="31" xfId="0" applyFont="1" applyBorder="1" applyAlignment="1" applyProtection="1">
      <alignment horizontal="left" vertical="center" wrapText="1"/>
      <protection locked="0"/>
    </xf>
    <xf numFmtId="0" fontId="22" fillId="0" borderId="15" xfId="0"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10" fillId="6" borderId="19" xfId="0" applyFont="1" applyFill="1" applyBorder="1" applyAlignment="1">
      <alignment horizontal="left" vertical="center" wrapText="1"/>
    </xf>
    <xf numFmtId="0" fontId="10" fillId="6" borderId="32" xfId="0" applyFont="1" applyFill="1" applyBorder="1" applyAlignment="1">
      <alignment horizontal="left" vertical="center" wrapText="1"/>
    </xf>
    <xf numFmtId="0" fontId="12" fillId="6" borderId="19" xfId="0" applyFont="1" applyFill="1" applyBorder="1" applyAlignment="1">
      <alignment horizontal="left" vertical="center" wrapText="1"/>
    </xf>
    <xf numFmtId="0" fontId="12" fillId="6" borderId="32" xfId="0" applyFont="1" applyFill="1" applyBorder="1" applyAlignment="1">
      <alignment horizontal="left" vertical="center" wrapText="1"/>
    </xf>
    <xf numFmtId="0" fontId="0" fillId="0" borderId="0" xfId="0"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39" fontId="11" fillId="0" borderId="35" xfId="1" applyNumberFormat="1" applyFont="1" applyFill="1" applyBorder="1" applyAlignment="1" applyProtection="1">
      <alignment horizontal="center" vertical="center" wrapText="1" readingOrder="1"/>
      <protection locked="0"/>
    </xf>
    <xf numFmtId="39" fontId="11" fillId="0" borderId="22" xfId="1" applyNumberFormat="1" applyFont="1" applyFill="1" applyBorder="1" applyAlignment="1" applyProtection="1">
      <alignment horizontal="center" vertical="center" wrapText="1" readingOrder="1"/>
      <protection locked="0"/>
    </xf>
    <xf numFmtId="10" fontId="11" fillId="7" borderId="22" xfId="2" applyNumberFormat="1" applyFont="1" applyFill="1" applyBorder="1" applyAlignment="1" applyProtection="1">
      <alignment horizontal="center" vertical="center" wrapText="1" readingOrder="1"/>
    </xf>
    <xf numFmtId="10" fontId="11" fillId="7" borderId="36" xfId="2" applyNumberFormat="1" applyFont="1" applyFill="1" applyBorder="1" applyAlignment="1" applyProtection="1">
      <alignment horizontal="center" vertical="center" wrapText="1" readingOrder="1"/>
    </xf>
    <xf numFmtId="0" fontId="15" fillId="8" borderId="22" xfId="0" applyFont="1" applyFill="1" applyBorder="1" applyAlignment="1">
      <alignment horizontal="center" vertical="center" wrapText="1" readingOrder="1"/>
    </xf>
    <xf numFmtId="0" fontId="11" fillId="6" borderId="22" xfId="0" applyFont="1" applyFill="1" applyBorder="1" applyAlignment="1">
      <alignment vertical="top" wrapText="1"/>
    </xf>
    <xf numFmtId="0" fontId="11" fillId="6" borderId="36" xfId="0" applyFont="1" applyFill="1" applyBorder="1" applyAlignment="1">
      <alignment vertical="top" wrapText="1"/>
    </xf>
    <xf numFmtId="39" fontId="11" fillId="0" borderId="21" xfId="1" applyNumberFormat="1" applyFont="1" applyFill="1" applyBorder="1" applyAlignment="1" applyProtection="1">
      <alignment horizontal="center" vertical="center" wrapText="1" readingOrder="1"/>
      <protection locked="0"/>
    </xf>
    <xf numFmtId="39" fontId="11" fillId="0" borderId="29" xfId="1" applyNumberFormat="1" applyFont="1" applyFill="1" applyBorder="1" applyAlignment="1" applyProtection="1">
      <alignment horizontal="center" vertical="center" wrapText="1" readingOrder="1"/>
      <protection locked="0"/>
    </xf>
    <xf numFmtId="39" fontId="11" fillId="0" borderId="20" xfId="1" applyNumberFormat="1" applyFont="1" applyFill="1" applyBorder="1" applyAlignment="1" applyProtection="1">
      <alignment horizontal="center" vertical="center" wrapText="1" readingOrder="1"/>
      <protection locked="0"/>
    </xf>
    <xf numFmtId="0" fontId="14" fillId="0" borderId="0" xfId="0" applyFont="1" applyAlignment="1" applyProtection="1">
      <alignment horizontal="center"/>
      <protection locked="0"/>
    </xf>
    <xf numFmtId="0" fontId="11" fillId="0" borderId="0" xfId="0" applyFont="1" applyAlignment="1" applyProtection="1">
      <alignment horizontal="center"/>
      <protection locked="0"/>
    </xf>
    <xf numFmtId="0" fontId="8" fillId="5" borderId="5"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6" xfId="0" applyFont="1" applyFill="1" applyBorder="1" applyAlignment="1">
      <alignment horizontal="left" vertical="center" wrapText="1"/>
    </xf>
    <xf numFmtId="0" fontId="22" fillId="0" borderId="9"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11" xfId="0" applyFont="1" applyBorder="1" applyAlignment="1" applyProtection="1">
      <alignment horizontal="left" vertical="center" wrapText="1"/>
      <protection locked="0"/>
    </xf>
    <xf numFmtId="0" fontId="19" fillId="0" borderId="0" xfId="0" applyFont="1" applyAlignment="1">
      <alignment horizontal="left" vertical="center" wrapText="1"/>
    </xf>
    <xf numFmtId="0" fontId="11" fillId="0" borderId="39" xfId="0" applyFont="1" applyBorder="1" applyAlignment="1" applyProtection="1">
      <alignment horizontal="center"/>
      <protection locked="0"/>
    </xf>
    <xf numFmtId="0" fontId="7" fillId="4" borderId="15" xfId="0" applyFont="1" applyFill="1" applyBorder="1" applyAlignment="1">
      <alignment horizontal="left" vertical="center"/>
    </xf>
    <xf numFmtId="0" fontId="7" fillId="4" borderId="16" xfId="0" applyFont="1" applyFill="1" applyBorder="1" applyAlignment="1">
      <alignment horizontal="left" vertical="center"/>
    </xf>
    <xf numFmtId="0" fontId="8" fillId="5" borderId="15" xfId="0" applyFont="1" applyFill="1" applyBorder="1" applyAlignment="1">
      <alignment horizontal="left" vertical="center"/>
    </xf>
    <xf numFmtId="0" fontId="8" fillId="5" borderId="16" xfId="0" applyFont="1" applyFill="1" applyBorder="1" applyAlignment="1">
      <alignment horizontal="left" vertical="center"/>
    </xf>
    <xf numFmtId="0" fontId="11" fillId="6" borderId="23" xfId="0" applyFont="1" applyFill="1" applyBorder="1" applyAlignment="1">
      <alignment vertical="top" wrapText="1"/>
    </xf>
    <xf numFmtId="0" fontId="22" fillId="0" borderId="16" xfId="0" applyFont="1" applyBorder="1" applyAlignment="1" applyProtection="1">
      <alignment horizontal="left" vertical="center" wrapText="1"/>
      <protection locked="0"/>
    </xf>
  </cellXfs>
  <cellStyles count="4">
    <cellStyle name="Millares" xfId="1" builtinId="3"/>
    <cellStyle name="Moneda" xfId="3" builtinId="4"/>
    <cellStyle name="Normal" xfId="0" builtinId="0"/>
    <cellStyle name="Porcentaje" xfId="2" builtinId="5"/>
  </cellStyles>
  <dxfs count="30">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top"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top" textRotation="0" wrapText="1" indent="0" justifyLastLine="0" shrinkToFit="0" readingOrder="1"/>
      <border diagonalUp="0" diagonalDown="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top" textRotation="0" wrapText="1" indent="0" justifyLastLine="0" shrinkToFit="0" readingOrder="1"/>
      <border diagonalUp="0" diagonalDown="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top" textRotation="0" wrapText="1" indent="0" justifyLastLine="0" shrinkToFit="0" readingOrder="0"/>
      <border diagonalUp="0" diagonalDown="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top" textRotation="0" wrapText="1" indent="0" justifyLastLine="0" shrinkToFit="0" readingOrder="1"/>
      <border diagonalUp="0" diagonalDown="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top" textRotation="0" wrapText="1" indent="0" justifyLastLine="0" shrinkToFit="0" readingOrder="1"/>
      <border diagonalUp="0" diagonalDown="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top" textRotation="0" wrapText="1" indent="0" justifyLastLine="0" shrinkToFit="0" readingOrder="1"/>
      <border diagonalUp="0" diagonalDown="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top" textRotation="0" wrapText="1" indent="0" justifyLastLine="0" shrinkToFit="0" readingOrder="1"/>
      <border diagonalUp="0" diagonalDown="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0" totalsRowShown="0" headerRowDxfId="29" dataDxfId="27" headerRowBorderDxfId="28" tableBorderDxfId="26" totalsRowBorderDxfId="25">
  <tableColumns count="10">
    <tableColumn id="1" xr3:uid="{00000000-0010-0000-0000-000001000000}" name="Producto" dataDxfId="24"/>
    <tableColumn id="2" xr3:uid="{00000000-0010-0000-0000-000002000000}" name="Indicador" dataDxfId="23"/>
    <tableColumn id="3" xr3:uid="{00000000-0010-0000-0000-000003000000}" name="Física_x000a_(A)" dataDxfId="22"/>
    <tableColumn id="4" xr3:uid="{00000000-0010-0000-0000-000004000000}" name="Financiera_x000a_(B)" dataDxfId="21"/>
    <tableColumn id="9" xr3:uid="{00000000-0010-0000-0000-000009000000}" name="Física_x000a_(C)" dataDxfId="20"/>
    <tableColumn id="10" xr3:uid="{00000000-0010-0000-0000-00000A000000}" name="Financiera_x000a_(D)" dataDxfId="19"/>
    <tableColumn id="5" xr3:uid="{00000000-0010-0000-0000-000005000000}" name="Física _x000a_(E)" dataDxfId="18"/>
    <tableColumn id="6" xr3:uid="{00000000-0010-0000-0000-000006000000}" name="Financiera _x000a_ (F)" dataDxfId="17"/>
    <tableColumn id="7" xr3:uid="{00000000-0010-0000-0000-000007000000}" name="Física _x000a_(%)_x000a_ G=E/C" dataDxfId="16">
      <calculatedColumnFormula>IF(G29&gt;0,G29/E29,0)</calculatedColumnFormula>
    </tableColumn>
    <tableColumn id="8" xr3:uid="{00000000-0010-0000-0000-000008000000}" name="Financiero _x000a_(%) _x000a_H=F/D" dataDxfId="15">
      <calculatedColumnFormula>IF(H29&gt;0,H29/F29,0)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A9:J11" totalsRowShown="0" headerRowDxfId="14" dataDxfId="12" headerRowBorderDxfId="13" tableBorderDxfId="11" totalsRowBorderDxfId="10">
  <tableColumns count="10">
    <tableColumn id="1" xr3:uid="{00000000-0010-0000-0100-000001000000}" name="Producto" dataDxfId="9"/>
    <tableColumn id="2" xr3:uid="{00000000-0010-0000-0100-000002000000}" name="Indicador" dataDxfId="8"/>
    <tableColumn id="3" xr3:uid="{00000000-0010-0000-0100-000003000000}" name="Física_x000a_(A)" dataDxfId="7"/>
    <tableColumn id="4" xr3:uid="{00000000-0010-0000-0100-000004000000}" name="Financiera_x000a_(B)" dataDxfId="6"/>
    <tableColumn id="9" xr3:uid="{00000000-0010-0000-0100-000009000000}" name="Física_x000a_(C)" dataDxfId="5"/>
    <tableColumn id="10" xr3:uid="{00000000-0010-0000-0100-00000A000000}" name="Financiera_x000a_(D)" dataDxfId="4"/>
    <tableColumn id="5" xr3:uid="{00000000-0010-0000-0100-000005000000}" name="Física_x000a_(C)2" dataDxfId="3"/>
    <tableColumn id="6" xr3:uid="{00000000-0010-0000-0100-000006000000}" name="Financiera_x000a_(D)3" dataDxfId="2"/>
    <tableColumn id="7" xr3:uid="{00000000-0010-0000-0100-000007000000}" name="Física _x000a_(%)_x000a_ G=E/C" dataDxfId="1">
      <calculatedColumnFormula>IF(G10&gt;0,G10/C10,0)</calculatedColumnFormula>
    </tableColumn>
    <tableColumn id="8" xr3:uid="{00000000-0010-0000-0100-000008000000}" name="Financiero _x000a_(%) _x000a_H=F/D" dataDxfId="0">
      <calculatedColumnFormula>IF(H10&gt;0,H10/D10,0)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0"/>
  <sheetViews>
    <sheetView tabSelected="1" zoomScaleNormal="100" workbookViewId="0">
      <selection activeCell="R9" sqref="R9"/>
    </sheetView>
  </sheetViews>
  <sheetFormatPr baseColWidth="10" defaultColWidth="11.42578125" defaultRowHeight="15" x14ac:dyDescent="0.25"/>
  <cols>
    <col min="1" max="1" width="23" style="5" customWidth="1"/>
    <col min="2" max="2" width="13.28515625" style="5" customWidth="1"/>
    <col min="3" max="10" width="12.7109375" style="5" customWidth="1"/>
    <col min="11" max="11" width="11.42578125" style="5"/>
    <col min="19" max="20" width="12.5703125" bestFit="1" customWidth="1"/>
  </cols>
  <sheetData>
    <row r="1" spans="1:11" ht="21.75" thickBot="1" x14ac:dyDescent="0.3">
      <c r="A1" s="19"/>
      <c r="B1" s="85" t="s">
        <v>51</v>
      </c>
      <c r="C1" s="86"/>
      <c r="D1" s="86"/>
      <c r="E1" s="86"/>
      <c r="F1" s="86"/>
      <c r="G1" s="86"/>
      <c r="H1" s="86"/>
      <c r="I1" s="86"/>
      <c r="J1" s="87"/>
      <c r="K1" s="1"/>
    </row>
    <row r="2" spans="1:11" ht="21.75" thickBot="1" x14ac:dyDescent="0.3">
      <c r="A2" s="20"/>
      <c r="B2" s="88" t="s">
        <v>0</v>
      </c>
      <c r="C2" s="89"/>
      <c r="D2" s="88" t="s">
        <v>1</v>
      </c>
      <c r="E2" s="89"/>
      <c r="F2" s="89"/>
      <c r="G2" s="89"/>
      <c r="H2" s="90"/>
      <c r="I2" s="2" t="s">
        <v>2</v>
      </c>
      <c r="J2" s="3" t="s">
        <v>3</v>
      </c>
      <c r="K2" s="1"/>
    </row>
    <row r="3" spans="1:11" ht="21.75" thickBot="1" x14ac:dyDescent="0.3">
      <c r="A3" s="21"/>
      <c r="B3" s="91" t="s">
        <v>4</v>
      </c>
      <c r="C3" s="92"/>
      <c r="D3" s="91" t="s">
        <v>81</v>
      </c>
      <c r="E3" s="92"/>
      <c r="F3" s="92"/>
      <c r="G3" s="92"/>
      <c r="H3" s="93"/>
      <c r="I3" s="24">
        <v>43552</v>
      </c>
      <c r="J3" s="25">
        <v>0</v>
      </c>
      <c r="K3" s="1"/>
    </row>
    <row r="4" spans="1:11" x14ac:dyDescent="0.25">
      <c r="A4" s="94"/>
      <c r="B4" s="95"/>
      <c r="C4" s="95"/>
      <c r="D4" s="96"/>
      <c r="E4" s="96"/>
      <c r="F4" s="96"/>
      <c r="G4" s="96"/>
      <c r="H4" s="96"/>
      <c r="I4" s="95"/>
      <c r="J4" s="97"/>
      <c r="K4" s="1"/>
    </row>
    <row r="5" spans="1:11" ht="3" customHeight="1" x14ac:dyDescent="0.25">
      <c r="A5" s="79"/>
      <c r="B5" s="80"/>
      <c r="C5" s="80"/>
      <c r="D5" s="80"/>
      <c r="E5" s="80"/>
      <c r="F5" s="80"/>
      <c r="G5" s="80"/>
      <c r="H5" s="80"/>
      <c r="I5" s="80"/>
      <c r="J5" s="81"/>
      <c r="K5" s="1"/>
    </row>
    <row r="6" spans="1:11" ht="15.75" x14ac:dyDescent="0.25">
      <c r="A6" s="82" t="s">
        <v>5</v>
      </c>
      <c r="B6" s="83"/>
      <c r="C6" s="83"/>
      <c r="D6" s="83"/>
      <c r="E6" s="83"/>
      <c r="F6" s="83"/>
      <c r="G6" s="83"/>
      <c r="H6" s="83"/>
      <c r="I6" s="83"/>
      <c r="J6" s="84"/>
      <c r="K6" s="1"/>
    </row>
    <row r="7" spans="1:11" ht="15.75" x14ac:dyDescent="0.25">
      <c r="A7" s="69" t="s">
        <v>6</v>
      </c>
      <c r="B7" s="70"/>
      <c r="C7" s="70"/>
      <c r="D7" s="70"/>
      <c r="E7" s="70"/>
      <c r="F7" s="70"/>
      <c r="G7" s="70"/>
      <c r="H7" s="70"/>
      <c r="I7" s="70"/>
      <c r="J7" s="71"/>
      <c r="K7" s="1"/>
    </row>
    <row r="8" spans="1:11" x14ac:dyDescent="0.25">
      <c r="A8" s="32" t="s">
        <v>7</v>
      </c>
      <c r="B8" s="100" t="s">
        <v>52</v>
      </c>
      <c r="C8" s="101"/>
      <c r="D8" s="101"/>
      <c r="E8" s="101"/>
      <c r="F8" s="101"/>
      <c r="G8" s="101"/>
      <c r="H8" s="101"/>
      <c r="I8" s="101"/>
      <c r="J8" s="102"/>
      <c r="K8" s="1"/>
    </row>
    <row r="9" spans="1:11" ht="15" customHeight="1" x14ac:dyDescent="0.25">
      <c r="A9" s="33" t="s">
        <v>36</v>
      </c>
      <c r="B9" s="100" t="s">
        <v>53</v>
      </c>
      <c r="C9" s="101"/>
      <c r="D9" s="101"/>
      <c r="E9" s="101"/>
      <c r="F9" s="101"/>
      <c r="G9" s="101"/>
      <c r="H9" s="101"/>
      <c r="I9" s="101"/>
      <c r="J9" s="102"/>
      <c r="K9" s="1"/>
    </row>
    <row r="10" spans="1:11" x14ac:dyDescent="0.25">
      <c r="A10" s="33" t="s">
        <v>37</v>
      </c>
      <c r="B10" s="100" t="s">
        <v>54</v>
      </c>
      <c r="C10" s="101"/>
      <c r="D10" s="101"/>
      <c r="E10" s="101"/>
      <c r="F10" s="101"/>
      <c r="G10" s="101"/>
      <c r="H10" s="101"/>
      <c r="I10" s="101"/>
      <c r="J10" s="102"/>
      <c r="K10" s="1"/>
    </row>
    <row r="11" spans="1:11" ht="52.5" customHeight="1" x14ac:dyDescent="0.25">
      <c r="A11" s="32" t="s">
        <v>8</v>
      </c>
      <c r="B11" s="103" t="s">
        <v>55</v>
      </c>
      <c r="C11" s="104"/>
      <c r="D11" s="104"/>
      <c r="E11" s="104"/>
      <c r="F11" s="104"/>
      <c r="G11" s="104"/>
      <c r="H11" s="104"/>
      <c r="I11" s="104"/>
      <c r="J11" s="105"/>
    </row>
    <row r="12" spans="1:11" ht="53.25" customHeight="1" x14ac:dyDescent="0.25">
      <c r="A12" s="32" t="s">
        <v>9</v>
      </c>
      <c r="B12" s="106" t="s">
        <v>56</v>
      </c>
      <c r="C12" s="107"/>
      <c r="D12" s="107"/>
      <c r="E12" s="107"/>
      <c r="F12" s="107"/>
      <c r="G12" s="107"/>
      <c r="H12" s="107"/>
      <c r="I12" s="107"/>
      <c r="J12" s="108"/>
    </row>
    <row r="13" spans="1:11" ht="15.75" x14ac:dyDescent="0.25">
      <c r="A13" s="82" t="s">
        <v>10</v>
      </c>
      <c r="B13" s="83"/>
      <c r="C13" s="83"/>
      <c r="D13" s="83"/>
      <c r="E13" s="83"/>
      <c r="F13" s="83"/>
      <c r="G13" s="83"/>
      <c r="H13" s="83"/>
      <c r="I13" s="83"/>
      <c r="J13" s="84"/>
    </row>
    <row r="14" spans="1:11" ht="27.75" customHeight="1" x14ac:dyDescent="0.25">
      <c r="A14" s="32" t="s">
        <v>11</v>
      </c>
      <c r="B14" s="22">
        <v>1</v>
      </c>
      <c r="C14" s="109" t="str">
        <f>IFERROR(VLOOKUP(B14,'[1]Validacion datos'!A2:B5,2,FALSE),"")</f>
        <v>DESARROLLO INSTITUCIONAL</v>
      </c>
      <c r="D14" s="109"/>
      <c r="E14" s="109"/>
      <c r="F14" s="109"/>
      <c r="G14" s="109"/>
      <c r="H14" s="109"/>
      <c r="I14" s="109"/>
      <c r="J14" s="110"/>
    </row>
    <row r="15" spans="1:11" ht="26.25" customHeight="1" x14ac:dyDescent="0.25">
      <c r="A15" s="32" t="s">
        <v>12</v>
      </c>
      <c r="B15" s="6">
        <v>1.1000000000000001</v>
      </c>
      <c r="C15" s="109" t="str">
        <f>IFERROR(VLOOKUP(B15,'[1]Validacion datos'!A8:B26,2,FALSE),"")</f>
        <v>Administración pública transparente, eficiente y orientada</v>
      </c>
      <c r="D15" s="109"/>
      <c r="E15" s="109"/>
      <c r="F15" s="109"/>
      <c r="G15" s="109"/>
      <c r="H15" s="109"/>
      <c r="I15" s="109"/>
      <c r="J15" s="110"/>
    </row>
    <row r="16" spans="1:11" ht="23.25" customHeight="1" x14ac:dyDescent="0.25">
      <c r="A16" s="32" t="s">
        <v>13</v>
      </c>
      <c r="B16" s="7" t="s">
        <v>72</v>
      </c>
      <c r="C16" s="111"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11"/>
      <c r="E16" s="111"/>
      <c r="F16" s="111"/>
      <c r="G16" s="111"/>
      <c r="H16" s="111"/>
      <c r="I16" s="111"/>
      <c r="J16" s="112"/>
    </row>
    <row r="17" spans="1:20" ht="15.75" x14ac:dyDescent="0.25">
      <c r="A17" s="82" t="s">
        <v>14</v>
      </c>
      <c r="B17" s="83"/>
      <c r="C17" s="83"/>
      <c r="D17" s="83"/>
      <c r="E17" s="83"/>
      <c r="F17" s="83"/>
      <c r="G17" s="83"/>
      <c r="H17" s="83"/>
      <c r="I17" s="83"/>
      <c r="J17" s="84"/>
    </row>
    <row r="18" spans="1:20" ht="29.25" customHeight="1" x14ac:dyDescent="0.25">
      <c r="A18" s="32" t="s">
        <v>15</v>
      </c>
      <c r="B18" s="64" t="s">
        <v>60</v>
      </c>
      <c r="C18" s="64"/>
      <c r="D18" s="64"/>
      <c r="E18" s="64"/>
      <c r="F18" s="64"/>
      <c r="G18" s="64"/>
      <c r="H18" s="64"/>
      <c r="I18" s="64"/>
      <c r="J18" s="65"/>
    </row>
    <row r="19" spans="1:20" ht="67.5" customHeight="1" x14ac:dyDescent="0.25">
      <c r="A19" s="34" t="s">
        <v>16</v>
      </c>
      <c r="B19" s="115" t="s">
        <v>63</v>
      </c>
      <c r="C19" s="115"/>
      <c r="D19" s="115"/>
      <c r="E19" s="115"/>
      <c r="F19" s="115"/>
      <c r="G19" s="115"/>
      <c r="H19" s="115"/>
      <c r="I19" s="115"/>
      <c r="J19" s="116"/>
    </row>
    <row r="20" spans="1:20" ht="34.5" customHeight="1" x14ac:dyDescent="0.25">
      <c r="A20" s="34" t="s">
        <v>17</v>
      </c>
      <c r="B20" s="115" t="s">
        <v>59</v>
      </c>
      <c r="C20" s="115"/>
      <c r="D20" s="115"/>
      <c r="E20" s="115"/>
      <c r="F20" s="115"/>
      <c r="G20" s="115"/>
      <c r="H20" s="115"/>
      <c r="I20" s="115"/>
      <c r="J20" s="116"/>
    </row>
    <row r="21" spans="1:20" ht="50.25" customHeight="1" thickBot="1" x14ac:dyDescent="0.3">
      <c r="A21" s="34" t="s">
        <v>38</v>
      </c>
      <c r="B21" s="77" t="s">
        <v>85</v>
      </c>
      <c r="C21" s="77"/>
      <c r="D21" s="77"/>
      <c r="E21" s="77"/>
      <c r="F21" s="77"/>
      <c r="G21" s="77"/>
      <c r="H21" s="77"/>
      <c r="I21" s="77"/>
      <c r="J21" s="78"/>
      <c r="K21" s="1"/>
    </row>
    <row r="22" spans="1:20" ht="15.75" x14ac:dyDescent="0.25">
      <c r="A22" s="66" t="s">
        <v>18</v>
      </c>
      <c r="B22" s="67"/>
      <c r="C22" s="67"/>
      <c r="D22" s="67"/>
      <c r="E22" s="67"/>
      <c r="F22" s="67"/>
      <c r="G22" s="67"/>
      <c r="H22" s="67"/>
      <c r="I22" s="67"/>
      <c r="J22" s="68"/>
    </row>
    <row r="23" spans="1:20" ht="15.75" x14ac:dyDescent="0.25">
      <c r="A23" s="69" t="s">
        <v>19</v>
      </c>
      <c r="B23" s="70"/>
      <c r="C23" s="70"/>
      <c r="D23" s="70"/>
      <c r="E23" s="70"/>
      <c r="F23" s="70"/>
      <c r="G23" s="70"/>
      <c r="H23" s="70"/>
      <c r="I23" s="70"/>
      <c r="J23" s="71"/>
      <c r="K23" s="1"/>
    </row>
    <row r="24" spans="1:20" ht="15" customHeight="1" x14ac:dyDescent="0.25">
      <c r="A24" s="72" t="s">
        <v>20</v>
      </c>
      <c r="B24" s="73"/>
      <c r="C24" s="74" t="s">
        <v>21</v>
      </c>
      <c r="D24" s="76"/>
      <c r="E24" s="76"/>
      <c r="F24" s="76" t="s">
        <v>22</v>
      </c>
      <c r="G24" s="76"/>
      <c r="H24" s="73"/>
      <c r="I24" s="74" t="s">
        <v>23</v>
      </c>
      <c r="J24" s="75"/>
    </row>
    <row r="25" spans="1:20" x14ac:dyDescent="0.25">
      <c r="A25" s="119">
        <v>217317150</v>
      </c>
      <c r="B25" s="120"/>
      <c r="C25" s="126">
        <v>439204931.82999998</v>
      </c>
      <c r="D25" s="127"/>
      <c r="E25" s="128"/>
      <c r="F25" s="126">
        <v>38003384.859999999</v>
      </c>
      <c r="G25" s="127"/>
      <c r="H25" s="128"/>
      <c r="I25" s="121">
        <f>F25/C25</f>
        <v>8.6527682422996355E-2</v>
      </c>
      <c r="J25" s="122"/>
    </row>
    <row r="26" spans="1:20" ht="15.75" x14ac:dyDescent="0.25">
      <c r="A26" s="69" t="s">
        <v>24</v>
      </c>
      <c r="B26" s="70"/>
      <c r="C26" s="70"/>
      <c r="D26" s="70"/>
      <c r="E26" s="70"/>
      <c r="F26" s="70"/>
      <c r="G26" s="70"/>
      <c r="H26" s="70"/>
      <c r="I26" s="70"/>
      <c r="J26" s="71"/>
      <c r="K26" s="1"/>
    </row>
    <row r="27" spans="1:20" x14ac:dyDescent="0.25">
      <c r="A27" s="35"/>
      <c r="B27"/>
      <c r="C27" s="123" t="s">
        <v>50</v>
      </c>
      <c r="D27" s="124"/>
      <c r="E27" s="123" t="s">
        <v>48</v>
      </c>
      <c r="F27" s="124"/>
      <c r="G27" s="123" t="s">
        <v>49</v>
      </c>
      <c r="H27" s="123"/>
      <c r="I27" s="123" t="s">
        <v>25</v>
      </c>
      <c r="J27" s="125"/>
    </row>
    <row r="28" spans="1:20" ht="38.25" x14ac:dyDescent="0.25">
      <c r="A28" s="36" t="s">
        <v>26</v>
      </c>
      <c r="B28" s="9" t="s">
        <v>27</v>
      </c>
      <c r="C28" s="9" t="s">
        <v>39</v>
      </c>
      <c r="D28" s="9" t="s">
        <v>40</v>
      </c>
      <c r="E28" s="9" t="s">
        <v>42</v>
      </c>
      <c r="F28" s="9" t="s">
        <v>43</v>
      </c>
      <c r="G28" s="9" t="s">
        <v>44</v>
      </c>
      <c r="H28" s="9" t="s">
        <v>45</v>
      </c>
      <c r="I28" s="9" t="s">
        <v>46</v>
      </c>
      <c r="J28" s="37" t="s">
        <v>47</v>
      </c>
      <c r="M28" t="s">
        <v>77</v>
      </c>
    </row>
    <row r="29" spans="1:20" ht="54" customHeight="1" x14ac:dyDescent="0.25">
      <c r="A29" s="38">
        <v>6471</v>
      </c>
      <c r="B29" s="28" t="s">
        <v>61</v>
      </c>
      <c r="C29" s="45">
        <v>467</v>
      </c>
      <c r="D29" s="46">
        <v>29066915</v>
      </c>
      <c r="E29" s="46">
        <v>182</v>
      </c>
      <c r="F29" s="46">
        <v>6733406</v>
      </c>
      <c r="G29" s="47">
        <v>344</v>
      </c>
      <c r="H29" s="46">
        <v>5627270.6799999997</v>
      </c>
      <c r="I29" s="48">
        <f t="shared" ref="I29:I30" si="0">IF(G29&gt;0,G29/E29,0)</f>
        <v>1.8901098901098901</v>
      </c>
      <c r="J29" s="49">
        <f>IF(H29&gt;0,H29/F29,0)</f>
        <v>0.83572425010462759</v>
      </c>
      <c r="S29" s="63"/>
    </row>
    <row r="30" spans="1:20" ht="76.5" customHeight="1" thickBot="1" x14ac:dyDescent="0.3">
      <c r="A30" s="53">
        <v>6472</v>
      </c>
      <c r="B30" s="54" t="s">
        <v>62</v>
      </c>
      <c r="C30" s="55">
        <v>46</v>
      </c>
      <c r="D30" s="56">
        <v>7692149</v>
      </c>
      <c r="E30" s="56">
        <v>3</v>
      </c>
      <c r="F30" s="56">
        <v>1923038</v>
      </c>
      <c r="G30" s="57">
        <v>3</v>
      </c>
      <c r="H30" s="56">
        <v>1916215.98</v>
      </c>
      <c r="I30" s="58">
        <f t="shared" si="0"/>
        <v>1</v>
      </c>
      <c r="J30" s="59">
        <f>IF(H30&gt;0,H30/F30,0)</f>
        <v>0.9964524777981506</v>
      </c>
      <c r="Q30" s="50"/>
      <c r="S30" s="60"/>
    </row>
    <row r="31" spans="1:20" ht="15.75" x14ac:dyDescent="0.25">
      <c r="A31" s="82" t="s">
        <v>28</v>
      </c>
      <c r="B31" s="83"/>
      <c r="C31" s="83"/>
      <c r="D31" s="83"/>
      <c r="E31" s="83"/>
      <c r="F31" s="83"/>
      <c r="G31" s="83"/>
      <c r="H31" s="83"/>
      <c r="I31" s="83"/>
      <c r="J31" s="84"/>
      <c r="S31" s="60"/>
    </row>
    <row r="32" spans="1:20" ht="15.75" x14ac:dyDescent="0.25">
      <c r="A32" s="69" t="s">
        <v>29</v>
      </c>
      <c r="B32" s="70"/>
      <c r="C32" s="70"/>
      <c r="D32" s="70"/>
      <c r="E32" s="70"/>
      <c r="F32" s="70"/>
      <c r="G32" s="70"/>
      <c r="H32" s="70"/>
      <c r="I32" s="70"/>
      <c r="J32" s="71"/>
      <c r="K32" s="1"/>
      <c r="S32" s="62"/>
      <c r="T32" s="61"/>
    </row>
    <row r="33" spans="1:19" ht="15" customHeight="1" x14ac:dyDescent="0.25">
      <c r="A33" s="39" t="s">
        <v>30</v>
      </c>
      <c r="B33" s="113" t="s">
        <v>57</v>
      </c>
      <c r="C33" s="113"/>
      <c r="D33" s="113"/>
      <c r="E33" s="113"/>
      <c r="F33" s="113"/>
      <c r="G33" s="113"/>
      <c r="H33" s="113"/>
      <c r="I33" s="113"/>
      <c r="J33" s="114"/>
    </row>
    <row r="34" spans="1:19" ht="34.5" customHeight="1" x14ac:dyDescent="0.25">
      <c r="A34" s="39" t="s">
        <v>31</v>
      </c>
      <c r="B34" s="98" t="s">
        <v>58</v>
      </c>
      <c r="C34" s="98"/>
      <c r="D34" s="98"/>
      <c r="E34" s="98"/>
      <c r="F34" s="98"/>
      <c r="G34" s="98"/>
      <c r="H34" s="98"/>
      <c r="I34" s="98"/>
      <c r="J34" s="99"/>
    </row>
    <row r="35" spans="1:19" ht="48.75" customHeight="1" x14ac:dyDescent="0.25">
      <c r="A35" s="51" t="s">
        <v>32</v>
      </c>
      <c r="B35" s="98" t="s">
        <v>82</v>
      </c>
      <c r="C35" s="98"/>
      <c r="D35" s="98"/>
      <c r="E35" s="98"/>
      <c r="F35" s="98"/>
      <c r="G35" s="98"/>
      <c r="H35" s="98"/>
      <c r="I35" s="98"/>
      <c r="J35" s="99"/>
      <c r="R35" s="61"/>
    </row>
    <row r="36" spans="1:19" ht="65.25" customHeight="1" thickBot="1" x14ac:dyDescent="0.3">
      <c r="A36" s="52" t="s">
        <v>33</v>
      </c>
      <c r="B36" s="117" t="s">
        <v>83</v>
      </c>
      <c r="C36" s="117"/>
      <c r="D36" s="117"/>
      <c r="E36" s="117"/>
      <c r="F36" s="117"/>
      <c r="G36" s="117"/>
      <c r="H36" s="117"/>
      <c r="I36" s="117"/>
      <c r="J36" s="118"/>
      <c r="R36" s="50"/>
      <c r="S36" s="50"/>
    </row>
    <row r="37" spans="1:19" x14ac:dyDescent="0.25">
      <c r="A37" s="40"/>
      <c r="B37" s="41"/>
      <c r="C37" s="41"/>
      <c r="D37" s="41"/>
      <c r="E37" s="41"/>
      <c r="F37" s="41"/>
      <c r="G37" s="41"/>
      <c r="H37" s="41"/>
      <c r="I37" s="41"/>
      <c r="J37" s="42"/>
    </row>
    <row r="38" spans="1:19" x14ac:dyDescent="0.25">
      <c r="A38" s="51" t="s">
        <v>30</v>
      </c>
      <c r="B38" s="98" t="s">
        <v>64</v>
      </c>
      <c r="C38" s="98"/>
      <c r="D38" s="98"/>
      <c r="E38" s="98"/>
      <c r="F38" s="98"/>
      <c r="G38" s="98"/>
      <c r="H38" s="98"/>
      <c r="I38" s="98"/>
      <c r="J38" s="99"/>
    </row>
    <row r="39" spans="1:19" ht="65.25" customHeight="1" x14ac:dyDescent="0.25">
      <c r="A39" s="51" t="s">
        <v>31</v>
      </c>
      <c r="B39" s="98" t="s">
        <v>67</v>
      </c>
      <c r="C39" s="98"/>
      <c r="D39" s="98"/>
      <c r="E39" s="98"/>
      <c r="F39" s="98"/>
      <c r="G39" s="98"/>
      <c r="H39" s="98"/>
      <c r="I39" s="98"/>
      <c r="J39" s="99"/>
    </row>
    <row r="40" spans="1:19" ht="61.5" customHeight="1" x14ac:dyDescent="0.25">
      <c r="A40" s="51" t="s">
        <v>32</v>
      </c>
      <c r="B40" s="98" t="s">
        <v>79</v>
      </c>
      <c r="C40" s="98"/>
      <c r="D40" s="98"/>
      <c r="E40" s="98"/>
      <c r="F40" s="98"/>
      <c r="G40" s="98"/>
      <c r="H40" s="98"/>
      <c r="I40" s="98"/>
      <c r="J40" s="99"/>
    </row>
    <row r="41" spans="1:19" ht="30" x14ac:dyDescent="0.25">
      <c r="A41" s="51" t="s">
        <v>33</v>
      </c>
      <c r="B41" s="98" t="s">
        <v>80</v>
      </c>
      <c r="C41" s="98"/>
      <c r="D41" s="98"/>
      <c r="E41" s="98"/>
      <c r="F41" s="98"/>
      <c r="G41" s="98"/>
      <c r="H41" s="98"/>
      <c r="I41" s="98"/>
      <c r="J41" s="99"/>
    </row>
    <row r="42" spans="1:19" ht="15.75" x14ac:dyDescent="0.25">
      <c r="A42" s="82" t="s">
        <v>34</v>
      </c>
      <c r="B42" s="83"/>
      <c r="C42" s="83"/>
      <c r="D42" s="83"/>
      <c r="E42" s="83"/>
      <c r="F42" s="83"/>
      <c r="G42" s="83"/>
      <c r="H42" s="83"/>
      <c r="I42" s="83"/>
      <c r="J42" s="84"/>
    </row>
    <row r="43" spans="1:19" ht="15.75" x14ac:dyDescent="0.25">
      <c r="A43" s="131" t="s">
        <v>35</v>
      </c>
      <c r="B43" s="132"/>
      <c r="C43" s="132"/>
      <c r="D43" s="132"/>
      <c r="E43" s="132"/>
      <c r="F43" s="132"/>
      <c r="G43" s="132"/>
      <c r="H43" s="132"/>
      <c r="I43" s="132"/>
      <c r="J43" s="133"/>
      <c r="K43" s="1"/>
    </row>
    <row r="44" spans="1:19" ht="27.75" customHeight="1" thickBot="1" x14ac:dyDescent="0.3">
      <c r="A44" s="134" t="s">
        <v>84</v>
      </c>
      <c r="B44" s="135"/>
      <c r="C44" s="135"/>
      <c r="D44" s="135"/>
      <c r="E44" s="135"/>
      <c r="F44" s="135"/>
      <c r="G44" s="135"/>
      <c r="H44" s="135"/>
      <c r="I44" s="135"/>
      <c r="J44" s="136"/>
    </row>
    <row r="45" spans="1:19" ht="27.75" customHeight="1" x14ac:dyDescent="0.25">
      <c r="A45" s="23"/>
      <c r="B45" s="23"/>
      <c r="C45" s="23"/>
      <c r="D45" s="23"/>
      <c r="E45" s="23"/>
      <c r="F45" s="23"/>
      <c r="G45" s="23"/>
      <c r="H45" s="23"/>
      <c r="I45" s="23"/>
      <c r="J45" s="23"/>
    </row>
    <row r="46" spans="1:19" ht="30.75" customHeight="1" x14ac:dyDescent="0.25">
      <c r="A46" s="137" t="s">
        <v>41</v>
      </c>
      <c r="B46" s="137"/>
      <c r="C46" s="137"/>
      <c r="D46" s="137"/>
      <c r="E46" s="137"/>
      <c r="F46" s="137"/>
      <c r="G46" s="137"/>
      <c r="H46" s="137"/>
      <c r="I46" s="137"/>
      <c r="J46" s="137"/>
    </row>
    <row r="48" spans="1:19" x14ac:dyDescent="0.25">
      <c r="A48" s="43" t="s">
        <v>73</v>
      </c>
      <c r="B48" s="44">
        <f>A25</f>
        <v>217317150</v>
      </c>
      <c r="H48" s="138"/>
      <c r="I48" s="138"/>
      <c r="J48" s="138"/>
    </row>
    <row r="49" spans="1:10" x14ac:dyDescent="0.25">
      <c r="A49" s="43" t="s">
        <v>74</v>
      </c>
      <c r="B49" s="44">
        <f>C25</f>
        <v>439204931.82999998</v>
      </c>
      <c r="H49" s="129" t="s">
        <v>75</v>
      </c>
      <c r="I49" s="129"/>
      <c r="J49" s="129"/>
    </row>
    <row r="50" spans="1:10" x14ac:dyDescent="0.25">
      <c r="A50" s="43" t="s">
        <v>76</v>
      </c>
      <c r="B50" s="44">
        <f>F25</f>
        <v>38003384.859999999</v>
      </c>
      <c r="H50" s="130" t="s">
        <v>78</v>
      </c>
      <c r="I50" s="130"/>
      <c r="J50" s="130"/>
    </row>
  </sheetData>
  <mergeCells count="55">
    <mergeCell ref="B41:J41"/>
    <mergeCell ref="H49:J49"/>
    <mergeCell ref="H50:J50"/>
    <mergeCell ref="A42:J42"/>
    <mergeCell ref="A43:J43"/>
    <mergeCell ref="A44:J44"/>
    <mergeCell ref="A46:J46"/>
    <mergeCell ref="H48:J48"/>
    <mergeCell ref="B34:J34"/>
    <mergeCell ref="B35:J35"/>
    <mergeCell ref="B36:J36"/>
    <mergeCell ref="A25:B25"/>
    <mergeCell ref="I25:J25"/>
    <mergeCell ref="A26:J26"/>
    <mergeCell ref="C27:D27"/>
    <mergeCell ref="G27:H27"/>
    <mergeCell ref="I27:J27"/>
    <mergeCell ref="C25:E25"/>
    <mergeCell ref="F25:H25"/>
    <mergeCell ref="E27:F27"/>
    <mergeCell ref="A31:J31"/>
    <mergeCell ref="A32:J32"/>
    <mergeCell ref="B38:J38"/>
    <mergeCell ref="B39:J39"/>
    <mergeCell ref="B40:J40"/>
    <mergeCell ref="B8:J8"/>
    <mergeCell ref="B11:J11"/>
    <mergeCell ref="B12:J12"/>
    <mergeCell ref="A13:J13"/>
    <mergeCell ref="C14:J14"/>
    <mergeCell ref="B9:J9"/>
    <mergeCell ref="B10:J10"/>
    <mergeCell ref="C15:J15"/>
    <mergeCell ref="C16:J16"/>
    <mergeCell ref="A17:J17"/>
    <mergeCell ref="B33:J33"/>
    <mergeCell ref="B19:J19"/>
    <mergeCell ref="B20:J20"/>
    <mergeCell ref="A5:J5"/>
    <mergeCell ref="A6:J6"/>
    <mergeCell ref="A7:J7"/>
    <mergeCell ref="B1:J1"/>
    <mergeCell ref="B2:C2"/>
    <mergeCell ref="D2:H2"/>
    <mergeCell ref="B3:C3"/>
    <mergeCell ref="D3:H3"/>
    <mergeCell ref="A4:J4"/>
    <mergeCell ref="B18:J18"/>
    <mergeCell ref="A22:J22"/>
    <mergeCell ref="A23:J23"/>
    <mergeCell ref="A24:B24"/>
    <mergeCell ref="I24:J24"/>
    <mergeCell ref="C24:E24"/>
    <mergeCell ref="B21:J21"/>
    <mergeCell ref="F24:H24"/>
  </mergeCells>
  <phoneticPr fontId="23" type="noConversion"/>
  <dataValidations disablePrompts="1" count="15">
    <dataValidation allowBlank="1" showInputMessage="1" showErrorMessage="1" prompt="Monto ejecutado en el trimestre" sqref="H28:H30" xr:uid="{00000000-0002-0000-0000-000000000000}"/>
    <dataValidation allowBlank="1" showInputMessage="1" showErrorMessage="1" prompt="Meta alcanzada en el trimestre" sqref="G28:G30" xr:uid="{00000000-0002-0000-0000-000001000000}"/>
    <dataValidation allowBlank="1" showInputMessage="1" showErrorMessage="1" prompt="Monto presupuestado para el producto" sqref="D28:D30 E29:F30 F28 B48:B49" xr:uid="{00000000-0002-0000-0000-000002000000}"/>
    <dataValidation allowBlank="1" showInputMessage="1" showErrorMessage="1" prompt="Meta anual del indicador" sqref="C28:C30 E28" xr:uid="{00000000-0002-0000-0000-000003000000}"/>
    <dataValidation allowBlank="1" showInputMessage="1" showErrorMessage="1" prompt="Nombre del indicador" sqref="B28:B30" xr:uid="{00000000-0002-0000-0000-000004000000}"/>
    <dataValidation allowBlank="1" showInputMessage="1" showErrorMessage="1" prompt="Nombre de cada producto" sqref="A28:A30"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xr:uid="{00000000-0002-0000-0000-000007000000}"/>
    <dataValidation allowBlank="1" showInputMessage="1" showErrorMessage="1" prompt="Oportunidades de mejora identificadas" sqref="A44:J45" xr:uid="{00000000-0002-0000-0000-000008000000}"/>
    <dataValidation allowBlank="1" showInputMessage="1" showErrorMessage="1" prompt="De existir desvío, explicar razones." sqref="B36:J37 B41:J41" xr:uid="{00000000-0002-0000-0000-000009000000}"/>
    <dataValidation allowBlank="1" showInputMessage="1" showErrorMessage="1" prompt="1. Describir lo plasmado en el presupuesto_x000a_2. Describir lo alcanzado en términos financieros y de producción " sqref="B35:J35 B40:J40" xr:uid="{00000000-0002-0000-0000-00000A000000}"/>
    <dataValidation allowBlank="1" showInputMessage="1" showErrorMessage="1" prompt="¿En qué consiste el producto? su objetivo" sqref="B34:J34 B39:J39" xr:uid="{00000000-0002-0000-0000-00000B000000}"/>
    <dataValidation allowBlank="1" showInputMessage="1" showErrorMessage="1" prompt="¿A quién va dirigido el programa?, ¿qué característica tiene esta población que requiere ser beneficiada?" sqref="B20:J20" xr:uid="{00000000-0002-0000-0000-00000C000000}"/>
    <dataValidation allowBlank="1" showInputMessage="1" prompt="Nombre del capítulo" sqref="B8:J10" xr:uid="{00000000-0002-0000-0000-00000D000000}"/>
    <dataValidation allowBlank="1" sqref="A8" xr:uid="{00000000-0002-0000-0000-00000E000000}"/>
  </dataValidations>
  <printOptions horizontalCentered="1"/>
  <pageMargins left="0.70866141732283472" right="0.70866141732283472" top="0.74803149606299213" bottom="0.74803149606299213" header="0.31496062992125984" footer="0.31496062992125984"/>
  <pageSetup scale="60" orientation="portrait" r:id="rId1"/>
  <rowBreaks count="1" manualBreakCount="1">
    <brk id="36" max="16383" man="1"/>
  </row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7:J22"/>
  <sheetViews>
    <sheetView topLeftCell="A25" workbookViewId="0">
      <selection activeCell="K15" sqref="K15"/>
    </sheetView>
  </sheetViews>
  <sheetFormatPr baseColWidth="10" defaultColWidth="9.140625" defaultRowHeight="15" x14ac:dyDescent="0.25"/>
  <cols>
    <col min="1" max="1" width="16.5703125" customWidth="1"/>
    <col min="2" max="2" width="16.140625" customWidth="1"/>
    <col min="3" max="3" width="7.42578125" customWidth="1"/>
    <col min="4" max="4" width="13.42578125" customWidth="1"/>
    <col min="5" max="5" width="11.140625" customWidth="1"/>
    <col min="6" max="6" width="14.85546875" customWidth="1"/>
    <col min="7" max="7" width="11.140625" customWidth="1"/>
    <col min="8" max="8" width="14.85546875" customWidth="1"/>
    <col min="9" max="9" width="12.28515625" customWidth="1"/>
    <col min="10" max="10" width="22.140625" customWidth="1"/>
  </cols>
  <sheetData>
    <row r="7" spans="1:10" ht="15.75" x14ac:dyDescent="0.25">
      <c r="A7" s="141" t="s">
        <v>24</v>
      </c>
      <c r="B7" s="70"/>
      <c r="C7" s="70"/>
      <c r="D7" s="70"/>
      <c r="E7" s="70"/>
      <c r="F7" s="70"/>
      <c r="G7" s="70"/>
      <c r="H7" s="70"/>
      <c r="I7" s="70"/>
      <c r="J7" s="142"/>
    </row>
    <row r="8" spans="1:10" ht="15" customHeight="1" x14ac:dyDescent="0.25">
      <c r="A8" s="4"/>
      <c r="C8" s="123" t="s">
        <v>50</v>
      </c>
      <c r="D8" s="124"/>
      <c r="E8" s="123" t="s">
        <v>48</v>
      </c>
      <c r="F8" s="124"/>
      <c r="G8" s="123" t="s">
        <v>48</v>
      </c>
      <c r="H8" s="124"/>
      <c r="I8" s="123" t="s">
        <v>25</v>
      </c>
      <c r="J8" s="143"/>
    </row>
    <row r="9" spans="1:10" ht="38.25" x14ac:dyDescent="0.25">
      <c r="A9" s="8" t="s">
        <v>26</v>
      </c>
      <c r="B9" s="9" t="s">
        <v>27</v>
      </c>
      <c r="C9" s="9" t="s">
        <v>39</v>
      </c>
      <c r="D9" s="9" t="s">
        <v>40</v>
      </c>
      <c r="E9" s="9" t="s">
        <v>42</v>
      </c>
      <c r="F9" s="9" t="s">
        <v>43</v>
      </c>
      <c r="G9" s="9" t="s">
        <v>70</v>
      </c>
      <c r="H9" s="9" t="s">
        <v>71</v>
      </c>
      <c r="I9" s="9" t="s">
        <v>46</v>
      </c>
      <c r="J9" s="10" t="s">
        <v>47</v>
      </c>
    </row>
    <row r="10" spans="1:10" ht="180" customHeight="1" x14ac:dyDescent="0.25">
      <c r="A10" s="26" t="s">
        <v>57</v>
      </c>
      <c r="B10" s="28" t="s">
        <v>61</v>
      </c>
      <c r="C10" s="11">
        <v>350</v>
      </c>
      <c r="D10" s="12">
        <v>28011126</v>
      </c>
      <c r="E10" s="12">
        <v>87</v>
      </c>
      <c r="F10" s="12">
        <v>5290777</v>
      </c>
      <c r="G10" s="12">
        <v>87</v>
      </c>
      <c r="H10" s="12">
        <v>5290777</v>
      </c>
      <c r="I10" s="13">
        <f>IF(G10&gt;0,G10/C10,0)</f>
        <v>0.24857142857142858</v>
      </c>
      <c r="J10" s="14">
        <f>IF(H10&gt;0,H10/D10,0)</f>
        <v>0.18888126810753697</v>
      </c>
    </row>
    <row r="11" spans="1:10" ht="108" x14ac:dyDescent="0.25">
      <c r="A11" s="27" t="s">
        <v>64</v>
      </c>
      <c r="B11" s="15" t="s">
        <v>62</v>
      </c>
      <c r="C11" s="16">
        <v>86</v>
      </c>
      <c r="D11" s="17">
        <v>20252348</v>
      </c>
      <c r="E11" s="17">
        <v>28</v>
      </c>
      <c r="F11" s="17">
        <v>5002062</v>
      </c>
      <c r="G11" s="17">
        <v>28</v>
      </c>
      <c r="H11" s="17">
        <v>5002062</v>
      </c>
      <c r="I11" s="13">
        <f>IF(G11&gt;0,G11/C11,0)</f>
        <v>0.32558139534883723</v>
      </c>
      <c r="J11" s="14">
        <f>IF(H11&gt;0,H11/D11,0)</f>
        <v>0.24698676913906475</v>
      </c>
    </row>
    <row r="12" spans="1:10" ht="15.75" x14ac:dyDescent="0.25">
      <c r="A12" s="139" t="s">
        <v>28</v>
      </c>
      <c r="B12" s="83"/>
      <c r="C12" s="83"/>
      <c r="D12" s="83"/>
      <c r="E12" s="83"/>
      <c r="F12" s="83"/>
      <c r="G12" s="83"/>
      <c r="H12" s="83"/>
      <c r="I12" s="83"/>
      <c r="J12" s="140"/>
    </row>
    <row r="13" spans="1:10" ht="15.75" x14ac:dyDescent="0.25">
      <c r="A13" s="141" t="s">
        <v>29</v>
      </c>
      <c r="B13" s="70"/>
      <c r="C13" s="70"/>
      <c r="D13" s="70"/>
      <c r="E13" s="70"/>
      <c r="F13" s="70"/>
      <c r="G13" s="70"/>
      <c r="H13" s="70"/>
      <c r="I13" s="70"/>
      <c r="J13" s="142"/>
    </row>
    <row r="14" spans="1:10" ht="30" customHeight="1" x14ac:dyDescent="0.25">
      <c r="A14" s="18" t="s">
        <v>30</v>
      </c>
      <c r="B14" s="107" t="s">
        <v>57</v>
      </c>
      <c r="C14" s="107"/>
      <c r="D14" s="107"/>
      <c r="E14" s="107"/>
      <c r="F14" s="107"/>
      <c r="G14" s="107"/>
      <c r="H14" s="107"/>
      <c r="I14" s="107"/>
      <c r="J14" s="144"/>
    </row>
    <row r="15" spans="1:10" ht="60" customHeight="1" x14ac:dyDescent="0.25">
      <c r="A15" s="18" t="s">
        <v>31</v>
      </c>
      <c r="B15" s="107" t="s">
        <v>58</v>
      </c>
      <c r="C15" s="107"/>
      <c r="D15" s="107"/>
      <c r="E15" s="107"/>
      <c r="F15" s="107"/>
      <c r="G15" s="107"/>
      <c r="H15" s="107"/>
      <c r="I15" s="107"/>
      <c r="J15" s="144"/>
    </row>
    <row r="16" spans="1:10" ht="45" customHeight="1" x14ac:dyDescent="0.25">
      <c r="A16" s="18" t="s">
        <v>32</v>
      </c>
      <c r="B16" s="107" t="s">
        <v>65</v>
      </c>
      <c r="C16" s="107"/>
      <c r="D16" s="107"/>
      <c r="E16" s="107"/>
      <c r="F16" s="107"/>
      <c r="G16" s="107"/>
      <c r="H16" s="107"/>
      <c r="I16" s="107"/>
      <c r="J16" s="144"/>
    </row>
    <row r="17" spans="1:10" ht="60" customHeight="1" x14ac:dyDescent="0.25">
      <c r="A17" s="18" t="s">
        <v>33</v>
      </c>
      <c r="B17" s="107" t="s">
        <v>66</v>
      </c>
      <c r="C17" s="107"/>
      <c r="D17" s="107"/>
      <c r="E17" s="107"/>
      <c r="F17" s="107"/>
      <c r="G17" s="107"/>
      <c r="H17" s="107"/>
      <c r="I17" s="107"/>
      <c r="J17" s="144"/>
    </row>
    <row r="18" spans="1:10" x14ac:dyDescent="0.25">
      <c r="A18" s="29"/>
      <c r="B18" s="30"/>
      <c r="C18" s="30"/>
      <c r="D18" s="30"/>
      <c r="E18" s="30"/>
      <c r="F18" s="30"/>
      <c r="G18" s="30"/>
      <c r="H18" s="30"/>
      <c r="I18" s="30"/>
      <c r="J18" s="31"/>
    </row>
    <row r="19" spans="1:10" x14ac:dyDescent="0.25">
      <c r="A19" s="18" t="s">
        <v>30</v>
      </c>
      <c r="B19" s="107" t="s">
        <v>64</v>
      </c>
      <c r="C19" s="107"/>
      <c r="D19" s="107"/>
      <c r="E19" s="107"/>
      <c r="F19" s="107"/>
      <c r="G19" s="107"/>
      <c r="H19" s="107"/>
      <c r="I19" s="107"/>
      <c r="J19" s="144"/>
    </row>
    <row r="20" spans="1:10" ht="60" customHeight="1" x14ac:dyDescent="0.25">
      <c r="A20" s="18" t="s">
        <v>31</v>
      </c>
      <c r="B20" s="107" t="s">
        <v>67</v>
      </c>
      <c r="C20" s="107"/>
      <c r="D20" s="107"/>
      <c r="E20" s="107"/>
      <c r="F20" s="107"/>
      <c r="G20" s="107"/>
      <c r="H20" s="107"/>
      <c r="I20" s="107"/>
      <c r="J20" s="144"/>
    </row>
    <row r="21" spans="1:10" ht="45" customHeight="1" x14ac:dyDescent="0.25">
      <c r="A21" s="18" t="s">
        <v>32</v>
      </c>
      <c r="B21" s="107" t="s">
        <v>68</v>
      </c>
      <c r="C21" s="107"/>
      <c r="D21" s="107"/>
      <c r="E21" s="107"/>
      <c r="F21" s="107"/>
      <c r="G21" s="107"/>
      <c r="H21" s="107"/>
      <c r="I21" s="107"/>
      <c r="J21" s="144"/>
    </row>
    <row r="22" spans="1:10" ht="60" customHeight="1" x14ac:dyDescent="0.25">
      <c r="A22" s="18" t="s">
        <v>33</v>
      </c>
      <c r="B22" s="107" t="s">
        <v>69</v>
      </c>
      <c r="C22" s="107"/>
      <c r="D22" s="107"/>
      <c r="E22" s="107"/>
      <c r="F22" s="107"/>
      <c r="G22" s="107"/>
      <c r="H22" s="107"/>
      <c r="I22" s="107"/>
      <c r="J22" s="144"/>
    </row>
  </sheetData>
  <mergeCells count="15">
    <mergeCell ref="B20:J20"/>
    <mergeCell ref="B21:J21"/>
    <mergeCell ref="B22:J22"/>
    <mergeCell ref="A13:J13"/>
    <mergeCell ref="B14:J14"/>
    <mergeCell ref="B15:J15"/>
    <mergeCell ref="B16:J16"/>
    <mergeCell ref="B17:J17"/>
    <mergeCell ref="B19:J19"/>
    <mergeCell ref="A12:J12"/>
    <mergeCell ref="A7:J7"/>
    <mergeCell ref="C8:D8"/>
    <mergeCell ref="E8:F8"/>
    <mergeCell ref="G8:H8"/>
    <mergeCell ref="I8:J8"/>
  </mergeCells>
  <dataValidations count="7">
    <dataValidation allowBlank="1" showInputMessage="1" showErrorMessage="1" prompt="¿En qué consiste el producto? su objetivo" sqref="B20:J20 B15:J15" xr:uid="{00000000-0002-0000-0100-000000000000}"/>
    <dataValidation allowBlank="1" showInputMessage="1" showErrorMessage="1" prompt="1. Describir lo plasmado en el presupuesto_x000a_2. Describir lo alcanzado en términos financieros y de producción " sqref="B21:J21 B16:J16" xr:uid="{00000000-0002-0000-0100-000001000000}"/>
    <dataValidation allowBlank="1" showInputMessage="1" showErrorMessage="1" prompt="De existir desvío, explicar razones." sqref="B22:J22 B17:J18" xr:uid="{00000000-0002-0000-0100-000002000000}"/>
    <dataValidation allowBlank="1" showInputMessage="1" showErrorMessage="1" prompt="Nombre de cada producto" sqref="A9:A11" xr:uid="{00000000-0002-0000-0100-000003000000}"/>
    <dataValidation allowBlank="1" showInputMessage="1" showErrorMessage="1" prompt="Nombre del indicador" sqref="B9:B11" xr:uid="{00000000-0002-0000-0100-000004000000}"/>
    <dataValidation allowBlank="1" showInputMessage="1" showErrorMessage="1" prompt="Meta anual del indicador" sqref="C9:C11 E9 G9" xr:uid="{00000000-0002-0000-0100-000005000000}"/>
    <dataValidation allowBlank="1" showInputMessage="1" showErrorMessage="1" prompt="Monto presupuestado para el producto" sqref="D9:D11 E10:H11 F9 H9" xr:uid="{00000000-0002-0000-0100-000006000000}"/>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Sheet1</vt:lpstr>
      <vt:lpstr>Hoja1!Área_de_impresión</vt:lpstr>
      <vt:lpstr>Hoja1!Print_Area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Jose Miguel Duverge Jose</cp:lastModifiedBy>
  <cp:lastPrinted>2023-04-10T15:49:39Z</cp:lastPrinted>
  <dcterms:created xsi:type="dcterms:W3CDTF">2021-03-22T15:50:10Z</dcterms:created>
  <dcterms:modified xsi:type="dcterms:W3CDTF">2023-04-10T16:02:58Z</dcterms:modified>
</cp:coreProperties>
</file>