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an\UAF\PLANIFICACION Y DESARROLLO\Dirección de Planificación y Desarrollo\Meta Física - Financiera 2022\Informe T4 Meta - Física - Financiera 2022\"/>
    </mc:Choice>
  </mc:AlternateContent>
  <xr:revisionPtr revIDLastSave="0" documentId="13_ncr:1_{C79DB26C-E871-444F-9CCA-C25C3B83FC96}" xr6:coauthVersionLast="47" xr6:coauthVersionMax="47" xr10:uidLastSave="{00000000-0000-0000-0000-000000000000}"/>
  <bookViews>
    <workbookView minimized="1" xWindow="-23460" yWindow="1680" windowWidth="21600" windowHeight="11385" xr2:uid="{00000000-000D-0000-FFFF-FFFF00000000}"/>
  </bookViews>
  <sheets>
    <sheet name="Hoja1" sheetId="1" r:id="rId1"/>
    <sheet name="Sheet1" sheetId="2" r:id="rId2"/>
  </sheets>
  <externalReferences>
    <externalReference r:id="rId3"/>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1" l="1"/>
  <c r="J29" i="1"/>
  <c r="I29" i="1"/>
  <c r="I30" i="1"/>
  <c r="B49" i="1"/>
  <c r="B48" i="1"/>
  <c r="J11" i="2" l="1"/>
  <c r="I11" i="2"/>
  <c r="J10" i="2"/>
  <c r="I10" i="2"/>
  <c r="C16" i="1" l="1"/>
  <c r="C15" i="1"/>
  <c r="C14" i="1"/>
</calcChain>
</file>

<file path=xl/sharedStrings.xml><?xml version="1.0" encoding="utf-8"?>
<sst xmlns="http://schemas.openxmlformats.org/spreadsheetml/2006/main" count="120" uniqueCount="85">
  <si>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</si>
  <si>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</si>
  <si>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</si>
  <si>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</si>
  <si>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</si>
  <si>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</si>
  <si>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</si>
  <si>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</si>
  <si>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</si>
  <si>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</si>
  <si>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</si>
  <si>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</si>
  <si>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</si>
  <si>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</si>
  <si>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</si>
  <si>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</si>
  <si>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</si>
  <si>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</si>
  <si>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</si>
  <si>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</si>
  <si>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</si>
  <si>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</si>
  <si>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</si>
  <si>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</si>
  <si>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</si>
  <si>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</si>
  <si>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</si>
  <si>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</si>
  <si>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</si>
  <si>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</si>
  <si>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</si>
  <si>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</si>
  <si>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</si>
  <si>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</si>
  <si>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</si>
  <si>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</si>
  <si>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</si>
  <si>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</si>
  <si>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</si>
  <si>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</si>
  <si>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</si>
  <si>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</si>
  <si>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</si>
  <si>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</si>
  <si>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</si>
  <si>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</si>
  <si>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</si>
  <si>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</si>
  <si>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</si>
  <si>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</si>
  <si>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</si>
  <si>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</si>
  <si>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5183 - Unidad de Análisis Financiero- UAF</t>
  </si>
  <si>
    <t>01-Unidad de Análisis Financiero - UAF</t>
  </si>
  <si>
    <t>0001- Unidad de Análisis Financiero- UAF</t>
  </si>
  <si>
    <t>Somos el coordinador nacional del sistema contra el lavado de activos, financiamiento del terrorismo y proliferación de armas de destrucción masiva, que recopila, analiza, procesa y proporciona información al ministerio público y autoridades competentes para proteger la integridad de la República Dominicana.</t>
  </si>
  <si>
    <t>Ser la Unidad de Análisis Financiero modelo a nivel nacional e internacional por la excelencia en la gestión del procesamiento de información, de manera objetiva y oportuna, haciendo uso de tecnología de última generación, en la prevención del lavado de activos, financiamiento del terrorismo y proliferación de armas de destrucción masiva, que contribuye a la seguridad nacional.</t>
  </si>
  <si>
    <t xml:space="preserve">6471 - Autoridades competentes gestionan informaciones en materia de Lavado de Activo y Financiamiento del Terrorismo. </t>
  </si>
  <si>
    <t xml:space="preserve">Elaboración y Remisión de Informe de Inteligencia Financiera, estudios sectoriales y estadísticos al Ministerio Público, otras Autoridades Competentes Nacionales y a otros países, a través de entidades homólogas. </t>
  </si>
  <si>
    <t xml:space="preserve">Ministerio Público, Autoridades Competentes, Sistema LA/FT, y Organismos Internacionales. </t>
  </si>
  <si>
    <t xml:space="preserve"> 11-Coordinación nacional e internacional y prevención del sistema contra el lavado de activos y financiamiento del terrorismo</t>
  </si>
  <si>
    <t>Cantidad de informes de LA/FT elaborados</t>
  </si>
  <si>
    <t>Cantidad de acciones de prevención para cumplimiento de estándar realizadas</t>
  </si>
  <si>
    <t xml:space="preserve">La Unidad de Análisis Financiero es el ente técnico que ejerce la secretaría técnica del Comité Nacional contra el Lavado de Activos y Financiamiento del Terrorismo, es el organismo encargado de realizar análisis financieros a fin de detectar movimientos de dinero que revelen posibles infracciones de lavado de activos, delitos precedentes y financiamiento del terrorismo y elevarlos al Ministerio Público para su investigación. </t>
  </si>
  <si>
    <t xml:space="preserve">6472 - Servicios de prevención a los actores del sistema para el cumplimiento del estándar internacional en materia de LA, FT, PADM. </t>
  </si>
  <si>
    <t xml:space="preserve">Fueron completadas las solicitudes de asistencias técnicas de las autoridades competentes y las de carácter de Cooperación Internacional, y fueron realizados los informes de inteligencia espontáneos ante las circunstancias correspondientes. </t>
  </si>
  <si>
    <t xml:space="preserve">Las variables que llaman a realizar informes en la Dirección de Análisis de la UAF no son controlables, sino que la mayoría se realizan a solicitud de las autoridades competentes. Por esto, la ejecución física está por encima de lo programado. </t>
  </si>
  <si>
    <t xml:space="preserve">Fortalecer el sistema de prevención, detección y persecución de LA/FT/PADM, por medio del diseño e implementación de programas de capacitación continuo, acorde con los riesgos identificado, que facilite la compresión del sistema y contribuya a la mitigación de los mismos, haciendo uso de medios informativos y académico. Así como la gestión de las acciones de la UAF, como representante del país en los diversos ámbitos internacionales LA/FT. </t>
  </si>
  <si>
    <t xml:space="preserve">Fueron alcanzados un mayor número de acuerdos de cooperación, fueron realizadas capacitaciones en materia de prevención, detección y persecución LA/FT/PADM,entre otras acciones para fortalecer el sistema. </t>
  </si>
  <si>
    <t xml:space="preserve">La modalidad de clases virtuales adoptadas durante la pandemia de la COVID-19 permitió superar la meta programada en este producto, permitiendo un mayor número de participantes capacitados. </t>
  </si>
  <si>
    <t xml:space="preserve">Acciones formativas y publicaciones de documentos en la materia LA/FT, actividades de representación y gestiónde requerimientos de organismos internacionales, informes de inteligencia financiera y asistencias técnicas. </t>
  </si>
  <si>
    <t>Física
(C)2</t>
  </si>
  <si>
    <t>Financiera
(D)3</t>
  </si>
  <si>
    <t>1.1.1</t>
  </si>
  <si>
    <t>N/A</t>
  </si>
  <si>
    <t xml:space="preserve">Presupuesto aprobado:  </t>
  </si>
  <si>
    <t xml:space="preserve">Presupuesto modificado: </t>
  </si>
  <si>
    <t>José Miguel Duvergé José</t>
  </si>
  <si>
    <t>Total devengado:</t>
  </si>
  <si>
    <t xml:space="preserve"> </t>
  </si>
  <si>
    <t>Director de Planificación y Desarrollo</t>
  </si>
  <si>
    <t>En el cuarto trimestre se superó la meta planificada, logrando el 107.69% de las cantidad de acciones de prevención para cumplimiento de estandar en contra del Lavado de Activos, Financiamiento del Terrorismo y Proliferación de Armas de Destrucción Masivas, equivalente a catorce (14), traduciendose está como una (1) actividad adicional a la meta programada. En relación a la meta financiera, se presenta un desvío de 63.45% en la ejecución.</t>
  </si>
  <si>
    <t xml:space="preserve">El desvío financiero obedece a la ejecución de procesos internos y entrada de personal a la Dirección de Asuntos Estratégico pautados para entrar en el primer trimestre del año 2023, sin embargo, el cambio de prioridades en la entrada de personal para el 4to trimestre impactó en el aumento de la ejecución financiera. </t>
  </si>
  <si>
    <t>Durante el periodo octubre-diciembre 2022, se entregaron un total de 105 informes de inteligencia financiera, lo que representa el cumplimiento de la meta establecida en un 116.67%, superando la meta programada en un 16.67%. En cuanto a la meta financiera la ejecución presentó un 98.99% de cumplimiento en relación a la meta financiera programada para el trimestre en cuestión, equivalente a RD$5,556,130.30.</t>
  </si>
  <si>
    <t>La ejecución física representa un desvío de 16.67%  superior al meta programada, debido al aumento de personal en la Dirección Análisis impactando positivamente en la cantidad de informes de análisis financieros realizados. En cuanto a la meta financiera de este producto no presenta desvíos significativos, con respecto a la meta programada.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</si>
</sst>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10" fillId="0" borderId="17" xfId="0" applyFont="1" applyBorder="1" applyAlignment="1" applyProtection="1">
      <alignment horizontal="center" vertical="center" wrapText="1"/>
      <protection locked="0"/>
    </xf>
    <xf numFmtId="0" fontId="16" fillId="8" borderId="24" xfId="0" applyFont="1" applyFill="1" applyBorder="1" applyAlignment="1">
      <alignment horizontal="center" vertical="center" wrapText="1" readingOrder="1"/>
    </xf>
    <xf numFmtId="0" fontId="16" fillId="8" borderId="25"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165" fontId="17" fillId="0" borderId="22"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10" fontId="17" fillId="7" borderId="22" xfId="2" applyNumberFormat="1" applyFont="1" applyFill="1" applyBorder="1" applyAlignment="1" applyProtection="1">
      <alignment horizontal="center" vertical="center" wrapText="1" readingOrder="1"/>
      <protection locked="0"/>
    </xf>
    <xf numFmtId="167" fontId="17" fillId="7" borderId="21" xfId="0" applyNumberFormat="1" applyFont="1" applyFill="1" applyBorder="1" applyAlignment="1" applyProtection="1">
      <alignment horizontal="center" vertical="center" wrapText="1" readingOrder="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0" fontId="9" fillId="0" borderId="15"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7"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7" fillId="0" borderId="20"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9" fillId="10" borderId="15" xfId="0" applyFont="1" applyFill="1" applyBorder="1" applyAlignment="1" applyProtection="1">
      <alignment vertical="center" wrapText="1"/>
      <protection locked="0"/>
    </xf>
    <xf numFmtId="0" fontId="22" fillId="10" borderId="0" xfId="0" applyFont="1" applyFill="1" applyAlignment="1" applyProtection="1">
      <alignment horizontal="left" vertical="center" wrapText="1"/>
      <protection locked="0"/>
    </xf>
    <xf numFmtId="0" fontId="22" fillId="10" borderId="16" xfId="0" applyFont="1" applyFill="1" applyBorder="1" applyAlignment="1" applyProtection="1">
      <alignment horizontal="left" vertical="center" wrapText="1"/>
      <protection locked="0"/>
    </xf>
    <xf numFmtId="0" fontId="9" fillId="0" borderId="5" xfId="0" applyFont="1" applyBorder="1" applyAlignment="1">
      <alignment vertical="center"/>
    </xf>
    <xf numFmtId="0" fontId="2" fillId="0" borderId="5" xfId="0" applyFont="1" applyBorder="1"/>
    <xf numFmtId="0" fontId="9" fillId="0" borderId="5" xfId="0" applyFont="1" applyBorder="1" applyAlignment="1">
      <alignment vertical="center" wrapText="1"/>
    </xf>
    <xf numFmtId="0" fontId="0" fillId="0" borderId="5" xfId="0" applyBorder="1"/>
    <xf numFmtId="0" fontId="16" fillId="8" borderId="37" xfId="0" applyFont="1" applyFill="1" applyBorder="1" applyAlignment="1">
      <alignment horizontal="center" vertical="center" wrapText="1" readingOrder="1"/>
    </xf>
    <xf numFmtId="0" fontId="16" fillId="8" borderId="38" xfId="0" applyFont="1" applyFill="1" applyBorder="1" applyAlignment="1">
      <alignment horizontal="center" vertical="center" wrapText="1" readingOrder="1"/>
    </xf>
    <xf numFmtId="0" fontId="17" fillId="0" borderId="35" xfId="0" applyFont="1" applyBorder="1" applyAlignment="1" applyProtection="1">
      <alignment horizontal="left" vertical="top" wrapText="1"/>
      <protection locked="0"/>
    </xf>
    <xf numFmtId="0" fontId="9" fillId="0" borderId="5" xfId="0" applyFont="1" applyBorder="1" applyAlignment="1" applyProtection="1">
      <alignment vertical="center" wrapText="1"/>
      <protection locked="0"/>
    </xf>
    <xf numFmtId="0" fontId="9" fillId="10" borderId="1" xfId="0" applyFont="1" applyFill="1" applyBorder="1" applyAlignment="1" applyProtection="1">
      <alignment vertical="center" wrapText="1"/>
      <protection locked="0"/>
    </xf>
    <xf numFmtId="0" fontId="22" fillId="10" borderId="14" xfId="0" applyFont="1" applyFill="1" applyBorder="1" applyAlignment="1" applyProtection="1">
      <alignment horizontal="left" vertical="center" wrapText="1"/>
      <protection locked="0"/>
    </xf>
    <xf numFmtId="0" fontId="22" fillId="10" borderId="30" xfId="0" applyFont="1" applyFill="1" applyBorder="1" applyAlignment="1" applyProtection="1">
      <alignment horizontal="left" vertical="center" wrapText="1"/>
      <protection locked="0"/>
    </xf>
    <xf numFmtId="0" fontId="2" fillId="0" borderId="19" xfId="0" applyFont="1" applyBorder="1" applyAlignment="1">
      <alignment vertical="top"/>
    </xf>
    <xf numFmtId="166" fontId="19" fillId="9" borderId="19" xfId="0" applyNumberFormat="1" applyFont="1" applyFill="1" applyBorder="1" applyAlignment="1" applyProtection="1">
      <alignment horizontal="center" vertical="center" wrapText="1" readingOrder="1"/>
      <protection locked="0"/>
    </xf>
    <xf numFmtId="165" fontId="17" fillId="0" borderId="22" xfId="0" applyNumberFormat="1" applyFont="1" applyBorder="1" applyAlignment="1" applyProtection="1">
      <alignment horizontal="center" vertical="top" wrapText="1" readingOrder="1"/>
      <protection locked="0"/>
    </xf>
    <xf numFmtId="166" fontId="17" fillId="0" borderId="22" xfId="0" applyNumberFormat="1" applyFont="1" applyBorder="1" applyAlignment="1" applyProtection="1">
      <alignment horizontal="center" vertical="top" wrapText="1" readingOrder="1"/>
      <protection locked="0"/>
    </xf>
    <xf numFmtId="165" fontId="17" fillId="0" borderId="22" xfId="0" applyNumberFormat="1" applyFont="1" applyBorder="1" applyAlignment="1" applyProtection="1">
      <alignment horizontal="center" vertical="top" wrapText="1"/>
      <protection locked="0"/>
    </xf>
    <xf numFmtId="10" fontId="17" fillId="7" borderId="22" xfId="2" applyNumberFormat="1" applyFont="1" applyFill="1" applyBorder="1" applyAlignment="1" applyProtection="1">
      <alignment horizontal="center" vertical="top" wrapText="1" readingOrder="1"/>
      <protection locked="0"/>
    </xf>
    <xf numFmtId="167" fontId="17" fillId="7" borderId="36" xfId="0" applyNumberFormat="1" applyFont="1" applyFill="1" applyBorder="1" applyAlignment="1" applyProtection="1">
      <alignment horizontal="center" vertical="top" wrapText="1" readingOrder="1"/>
      <protection locked="0"/>
    </xf>
    <xf numFmtId="39" fontId="0" fillId="0" borderId="0" xfId="0" applyNumberFormat="1"/>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17" fillId="0" borderId="42" xfId="0" applyFont="1" applyBorder="1" applyAlignment="1" applyProtection="1">
      <alignment horizontal="left" vertical="top" wrapText="1"/>
      <protection locked="0"/>
    </xf>
    <xf numFmtId="0" fontId="17" fillId="0" borderId="43" xfId="0" applyFont="1" applyBorder="1" applyAlignment="1" applyProtection="1">
      <alignment vertical="top" wrapText="1"/>
      <protection locked="0"/>
    </xf>
    <xf numFmtId="165" fontId="17" fillId="0" borderId="43" xfId="0" applyNumberFormat="1" applyFont="1" applyBorder="1" applyAlignment="1" applyProtection="1">
      <alignment horizontal="center" vertical="top" wrapText="1" readingOrder="1"/>
      <protection locked="0"/>
    </xf>
    <xf numFmtId="166" fontId="17" fillId="0" borderId="43" xfId="0" applyNumberFormat="1" applyFont="1" applyBorder="1" applyAlignment="1" applyProtection="1">
      <alignment horizontal="center" vertical="top" wrapText="1" readingOrder="1"/>
      <protection locked="0"/>
    </xf>
    <xf numFmtId="165" fontId="17" fillId="0" borderId="43" xfId="0" applyNumberFormat="1" applyFont="1" applyBorder="1" applyAlignment="1" applyProtection="1">
      <alignment horizontal="center" vertical="top" wrapText="1"/>
      <protection locked="0"/>
    </xf>
    <xf numFmtId="10" fontId="17" fillId="7" borderId="43" xfId="2" applyNumberFormat="1" applyFont="1" applyFill="1" applyBorder="1" applyAlignment="1" applyProtection="1">
      <alignment horizontal="center" vertical="top" wrapText="1" readingOrder="1"/>
      <protection locked="0"/>
    </xf>
    <xf numFmtId="167" fontId="17" fillId="7" borderId="44" xfId="0" applyNumberFormat="1" applyFont="1" applyFill="1" applyBorder="1" applyAlignment="1" applyProtection="1">
      <alignment horizontal="center" vertical="top" wrapText="1" readingOrder="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6" borderId="19"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1" fillId="0" borderId="1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7" fillId="4" borderId="1" xfId="0" applyFont="1" applyFill="1" applyBorder="1" applyAlignment="1">
      <alignment horizontal="left" vertical="center"/>
    </xf>
    <xf numFmtId="0" fontId="7" fillId="4" borderId="14" xfId="0" applyFont="1" applyFill="1" applyBorder="1" applyAlignment="1">
      <alignment horizontal="left" vertical="center"/>
    </xf>
    <xf numFmtId="0" fontId="7" fillId="4" borderId="30" xfId="0" applyFont="1" applyFill="1" applyBorder="1" applyAlignment="1">
      <alignment horizontal="left" vertical="center"/>
    </xf>
    <xf numFmtId="0" fontId="8" fillId="5" borderId="5" xfId="0" applyFont="1" applyFill="1" applyBorder="1" applyAlignment="1">
      <alignment horizontal="left" vertical="center"/>
    </xf>
    <xf numFmtId="0" fontId="8" fillId="5" borderId="0" xfId="0" applyFont="1" applyFill="1" applyAlignment="1">
      <alignment horizontal="left" vertical="center"/>
    </xf>
    <xf numFmtId="0" fontId="8" fillId="5" borderId="6" xfId="0" applyFont="1" applyFill="1" applyBorder="1" applyAlignment="1">
      <alignment horizontal="left" vertical="center"/>
    </xf>
    <xf numFmtId="0" fontId="14" fillId="6" borderId="33" xfId="0" applyFont="1" applyFill="1" applyBorder="1" applyAlignment="1">
      <alignment horizontal="center" vertical="center" wrapText="1" readingOrder="1"/>
    </xf>
    <xf numFmtId="0" fontId="14" fillId="6" borderId="20" xfId="0" applyFont="1" applyFill="1" applyBorder="1" applyAlignment="1">
      <alignment horizontal="center" vertical="center" wrapText="1" readingOrder="1"/>
    </xf>
    <xf numFmtId="0" fontId="14" fillId="6" borderId="21" xfId="0" applyFont="1" applyFill="1" applyBorder="1" applyAlignment="1">
      <alignment horizontal="center" vertical="center" wrapText="1" readingOrder="1"/>
    </xf>
    <xf numFmtId="0" fontId="14" fillId="6" borderId="34" xfId="0" applyFont="1" applyFill="1" applyBorder="1" applyAlignment="1">
      <alignment horizontal="center" vertical="center" wrapText="1" readingOrder="1"/>
    </xf>
    <xf numFmtId="0" fontId="14" fillId="6" borderId="29" xfId="0" applyFont="1" applyFill="1" applyBorder="1" applyAlignment="1">
      <alignment horizontal="center" vertical="center" wrapText="1" readingOrder="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3" borderId="5" xfId="0" applyFill="1" applyBorder="1" applyAlignment="1">
      <alignment horizontal="center"/>
    </xf>
    <xf numFmtId="0" fontId="0" fillId="3" borderId="0" xfId="0" applyFill="1" applyAlignment="1">
      <alignment horizontal="center"/>
    </xf>
    <xf numFmtId="0" fontId="0" fillId="3" borderId="6"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30" xfId="0" applyBorder="1" applyAlignment="1">
      <alignment horizontal="center"/>
    </xf>
    <xf numFmtId="49" fontId="21" fillId="0" borderId="17" xfId="0" quotePrefix="1" applyNumberFormat="1" applyFont="1" applyBorder="1" applyAlignment="1" applyProtection="1">
      <alignment horizontal="left" vertical="center" wrapText="1"/>
      <protection locked="0"/>
    </xf>
    <xf numFmtId="49" fontId="21" fillId="0" borderId="18" xfId="0" quotePrefix="1" applyNumberFormat="1" applyFont="1" applyBorder="1" applyAlignment="1" applyProtection="1">
      <alignment horizontal="left" vertical="center" wrapText="1"/>
      <protection locked="0"/>
    </xf>
    <xf numFmtId="49" fontId="21" fillId="0" borderId="3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11" fillId="0" borderId="39" xfId="0" applyFont="1" applyBorder="1" applyAlignment="1" applyProtection="1">
      <alignment horizontal="center"/>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10" fontId="11" fillId="7" borderId="22" xfId="2" applyNumberFormat="1" applyFont="1" applyFill="1" applyBorder="1" applyAlignment="1" applyProtection="1">
      <alignment horizontal="center" vertical="center" wrapText="1" readingOrder="1"/>
    </xf>
    <xf numFmtId="10" fontId="11" fillId="7" borderId="36" xfId="2" applyNumberFormat="1" applyFont="1" applyFill="1" applyBorder="1" applyAlignment="1" applyProtection="1">
      <alignment horizontal="center" vertical="center" wrapText="1" readingOrder="1"/>
    </xf>
    <xf numFmtId="0" fontId="15" fillId="8" borderId="22" xfId="0" applyFont="1" applyFill="1" applyBorder="1" applyAlignment="1">
      <alignment horizontal="center" vertical="center" wrapText="1" readingOrder="1"/>
    </xf>
    <xf numFmtId="0" fontId="11" fillId="6" borderId="22" xfId="0" applyFont="1" applyFill="1" applyBorder="1" applyAlignment="1">
      <alignment vertical="top" wrapText="1"/>
    </xf>
    <xf numFmtId="0" fontId="11" fillId="6" borderId="36" xfId="0" applyFont="1" applyFill="1" applyBorder="1" applyAlignment="1">
      <alignment vertical="top" wrapText="1"/>
    </xf>
    <xf numFmtId="39" fontId="11" fillId="0" borderId="21" xfId="1" applyNumberFormat="1" applyFont="1" applyFill="1" applyBorder="1" applyAlignment="1" applyProtection="1">
      <alignment horizontal="center" vertical="center" wrapText="1" readingOrder="1"/>
      <protection locked="0"/>
    </xf>
    <xf numFmtId="39" fontId="11" fillId="0" borderId="29" xfId="1" applyNumberFormat="1" applyFont="1" applyFill="1" applyBorder="1" applyAlignment="1" applyProtection="1">
      <alignment horizontal="center" vertical="center" wrapText="1" readingOrder="1"/>
      <protection locked="0"/>
    </xf>
    <xf numFmtId="39" fontId="11" fillId="0" borderId="20" xfId="1" applyNumberFormat="1" applyFont="1" applyFill="1" applyBorder="1" applyAlignment="1" applyProtection="1">
      <alignment horizontal="center" vertical="center" wrapText="1" readingOrder="1"/>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8" fillId="5" borderId="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6"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11" fillId="6" borderId="23" xfId="0" applyFont="1" applyFill="1" applyBorder="1" applyAlignment="1">
      <alignment vertical="top" wrapText="1"/>
    </xf>
    <xf numFmtId="0" fontId="22" fillId="0" borderId="16"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top"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top" textRotation="0" wrapText="1" indent="0" justifyLastLine="0" shrinkToFit="0" readingOrder="1"/>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IF(G29&gt;0,G29/E29,0)</calculatedColumnFormula>
    </tableColumn>
    <tableColumn id="8" xr3:uid="{00000000-0010-0000-0000-000008000000}" name="Financiero _x000a_(%) _x000a_H=F/D" dataDxfId="15">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J11"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_x000a_(C)2" dataDxfId="3"/>
    <tableColumn id="6" xr3:uid="{00000000-0010-0000-0100-000006000000}" name="Financiera_x000a_(D)3" dataDxfId="2"/>
    <tableColumn id="7" xr3:uid="{00000000-0010-0000-0100-000007000000}" name="Física _x000a_(%)_x000a_ G=E/C" dataDxfId="1">
      <calculatedColumnFormula>IF(G10&gt;0,G10/C10,0)</calculatedColumnFormula>
    </tableColumn>
    <tableColumn id="8" xr3:uid="{00000000-0010-0000-0100-000008000000}" name="Financiero _x000a_(%) _x000a_H=F/D" dataDxfId="0">
      <calculatedColumnFormula>IF(H10&gt;0,H10/D10,0)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tabSelected="1" topLeftCell="A27" zoomScaleNormal="100" workbookViewId="0">
      <selection activeCell="B36" sqref="B36:J36"/>
    </sheetView>
  </sheetViews>
  <sheetFormatPr baseColWidth="10" defaultColWidth="11.42578125" defaultRowHeight="15" x14ac:dyDescent="0.25"/>
  <cols>
    <col min="1" max="1" width="23" style="5" customWidth="1"/>
    <col min="2" max="2" width="13.28515625" style="5" customWidth="1"/>
    <col min="3" max="10" width="12.7109375" style="5" customWidth="1"/>
    <col min="11" max="11" width="11.42578125" style="5"/>
  </cols>
  <sheetData>
    <row r="1" spans="1:11" ht="21.75" thickBot="1" x14ac:dyDescent="0.3">
      <c r="A1" s="19"/>
      <c r="B1" s="91" t="s">
        <v>51</v>
      </c>
      <c r="C1" s="92"/>
      <c r="D1" s="92"/>
      <c r="E1" s="92"/>
      <c r="F1" s="92"/>
      <c r="G1" s="92"/>
      <c r="H1" s="92"/>
      <c r="I1" s="92"/>
      <c r="J1" s="93"/>
      <c r="K1" s="1"/>
    </row>
    <row r="2" spans="1:11" ht="21.75" thickBot="1" x14ac:dyDescent="0.3">
      <c r="A2" s="20"/>
      <c r="B2" s="94" t="s">
        <v>0</v>
      </c>
      <c r="C2" s="95"/>
      <c r="D2" s="94" t="s">
        <v>1</v>
      </c>
      <c r="E2" s="95"/>
      <c r="F2" s="95"/>
      <c r="G2" s="95"/>
      <c r="H2" s="96"/>
      <c r="I2" s="2" t="s">
        <v>2</v>
      </c>
      <c r="J2" s="3" t="s">
        <v>3</v>
      </c>
      <c r="K2" s="1"/>
    </row>
    <row r="3" spans="1:11" ht="21.75" thickBot="1" x14ac:dyDescent="0.3">
      <c r="A3" s="21"/>
      <c r="B3" s="97" t="s">
        <v>4</v>
      </c>
      <c r="C3" s="98"/>
      <c r="D3" s="97"/>
      <c r="E3" s="98"/>
      <c r="F3" s="98"/>
      <c r="G3" s="98"/>
      <c r="H3" s="99"/>
      <c r="I3" s="24"/>
      <c r="J3" s="25"/>
      <c r="K3" s="1"/>
    </row>
    <row r="4" spans="1:11" x14ac:dyDescent="0.25">
      <c r="A4" s="100"/>
      <c r="B4" s="101"/>
      <c r="C4" s="101"/>
      <c r="D4" s="102"/>
      <c r="E4" s="102"/>
      <c r="F4" s="102"/>
      <c r="G4" s="102"/>
      <c r="H4" s="102"/>
      <c r="I4" s="101"/>
      <c r="J4" s="103"/>
      <c r="K4" s="1"/>
    </row>
    <row r="5" spans="1:11" ht="3" customHeight="1" x14ac:dyDescent="0.25">
      <c r="A5" s="88"/>
      <c r="B5" s="89"/>
      <c r="C5" s="89"/>
      <c r="D5" s="89"/>
      <c r="E5" s="89"/>
      <c r="F5" s="89"/>
      <c r="G5" s="89"/>
      <c r="H5" s="89"/>
      <c r="I5" s="89"/>
      <c r="J5" s="90"/>
      <c r="K5" s="1"/>
    </row>
    <row r="6" spans="1:11" ht="15.75" x14ac:dyDescent="0.25">
      <c r="A6" s="66" t="s">
        <v>5</v>
      </c>
      <c r="B6" s="67"/>
      <c r="C6" s="67"/>
      <c r="D6" s="67"/>
      <c r="E6" s="67"/>
      <c r="F6" s="67"/>
      <c r="G6" s="67"/>
      <c r="H6" s="67"/>
      <c r="I6" s="67"/>
      <c r="J6" s="68"/>
      <c r="K6" s="1"/>
    </row>
    <row r="7" spans="1:11" ht="15.75" x14ac:dyDescent="0.25">
      <c r="A7" s="78" t="s">
        <v>6</v>
      </c>
      <c r="B7" s="79"/>
      <c r="C7" s="79"/>
      <c r="D7" s="79"/>
      <c r="E7" s="79"/>
      <c r="F7" s="79"/>
      <c r="G7" s="79"/>
      <c r="H7" s="79"/>
      <c r="I7" s="79"/>
      <c r="J7" s="80"/>
      <c r="K7" s="1"/>
    </row>
    <row r="8" spans="1:11" x14ac:dyDescent="0.25">
      <c r="A8" s="32" t="s">
        <v>7</v>
      </c>
      <c r="B8" s="104" t="s">
        <v>52</v>
      </c>
      <c r="C8" s="105"/>
      <c r="D8" s="105"/>
      <c r="E8" s="105"/>
      <c r="F8" s="105"/>
      <c r="G8" s="105"/>
      <c r="H8" s="105"/>
      <c r="I8" s="105"/>
      <c r="J8" s="106"/>
      <c r="K8" s="1"/>
    </row>
    <row r="9" spans="1:11" ht="15" customHeight="1" x14ac:dyDescent="0.25">
      <c r="A9" s="33" t="s">
        <v>36</v>
      </c>
      <c r="B9" s="104" t="s">
        <v>53</v>
      </c>
      <c r="C9" s="105"/>
      <c r="D9" s="105"/>
      <c r="E9" s="105"/>
      <c r="F9" s="105"/>
      <c r="G9" s="105"/>
      <c r="H9" s="105"/>
      <c r="I9" s="105"/>
      <c r="J9" s="106"/>
      <c r="K9" s="1"/>
    </row>
    <row r="10" spans="1:11" x14ac:dyDescent="0.25">
      <c r="A10" s="33" t="s">
        <v>37</v>
      </c>
      <c r="B10" s="104" t="s">
        <v>54</v>
      </c>
      <c r="C10" s="105"/>
      <c r="D10" s="105"/>
      <c r="E10" s="105"/>
      <c r="F10" s="105"/>
      <c r="G10" s="105"/>
      <c r="H10" s="105"/>
      <c r="I10" s="105"/>
      <c r="J10" s="106"/>
      <c r="K10" s="1"/>
    </row>
    <row r="11" spans="1:11" ht="52.5" customHeight="1" x14ac:dyDescent="0.25">
      <c r="A11" s="32" t="s">
        <v>8</v>
      </c>
      <c r="B11" s="107" t="s">
        <v>55</v>
      </c>
      <c r="C11" s="107"/>
      <c r="D11" s="107"/>
      <c r="E11" s="107"/>
      <c r="F11" s="107"/>
      <c r="G11" s="107"/>
      <c r="H11" s="107"/>
      <c r="I11" s="107"/>
      <c r="J11" s="108"/>
    </row>
    <row r="12" spans="1:11" ht="53.25" customHeight="1" x14ac:dyDescent="0.25">
      <c r="A12" s="32" t="s">
        <v>9</v>
      </c>
      <c r="B12" s="107" t="s">
        <v>56</v>
      </c>
      <c r="C12" s="107"/>
      <c r="D12" s="107"/>
      <c r="E12" s="107"/>
      <c r="F12" s="107"/>
      <c r="G12" s="107"/>
      <c r="H12" s="107"/>
      <c r="I12" s="107"/>
      <c r="J12" s="108"/>
    </row>
    <row r="13" spans="1:11" ht="15.75" x14ac:dyDescent="0.25">
      <c r="A13" s="66" t="s">
        <v>10</v>
      </c>
      <c r="B13" s="67"/>
      <c r="C13" s="67"/>
      <c r="D13" s="67"/>
      <c r="E13" s="67"/>
      <c r="F13" s="67"/>
      <c r="G13" s="67"/>
      <c r="H13" s="67"/>
      <c r="I13" s="67"/>
      <c r="J13" s="68"/>
    </row>
    <row r="14" spans="1:11" ht="27.75" customHeight="1" x14ac:dyDescent="0.25">
      <c r="A14" s="32" t="s">
        <v>11</v>
      </c>
      <c r="B14" s="22">
        <v>1</v>
      </c>
      <c r="C14" s="62" t="str">
        <f>IFERROR(VLOOKUP(B14,'[1]Validacion datos'!A2:B5,2,FALSE),"")</f>
        <v>DESARROLLO INSTITUCIONAL</v>
      </c>
      <c r="D14" s="62"/>
      <c r="E14" s="62"/>
      <c r="F14" s="62"/>
      <c r="G14" s="62"/>
      <c r="H14" s="62"/>
      <c r="I14" s="62"/>
      <c r="J14" s="63"/>
    </row>
    <row r="15" spans="1:11" ht="26.25" customHeight="1" x14ac:dyDescent="0.25">
      <c r="A15" s="32" t="s">
        <v>12</v>
      </c>
      <c r="B15" s="6">
        <v>1.1000000000000001</v>
      </c>
      <c r="C15" s="62" t="str">
        <f>IFERROR(VLOOKUP(B15,'[1]Validacion datos'!A8:B26,2,FALSE),"")</f>
        <v>Administración pública transparente, eficiente y orientada</v>
      </c>
      <c r="D15" s="62"/>
      <c r="E15" s="62"/>
      <c r="F15" s="62"/>
      <c r="G15" s="62"/>
      <c r="H15" s="62"/>
      <c r="I15" s="62"/>
      <c r="J15" s="63"/>
    </row>
    <row r="16" spans="1:11" ht="23.25" customHeight="1" x14ac:dyDescent="0.25">
      <c r="A16" s="32" t="s">
        <v>13</v>
      </c>
      <c r="B16" s="7" t="s">
        <v>73</v>
      </c>
      <c r="C16" s="6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64"/>
      <c r="E16" s="64"/>
      <c r="F16" s="64"/>
      <c r="G16" s="64"/>
      <c r="H16" s="64"/>
      <c r="I16" s="64"/>
      <c r="J16" s="65"/>
    </row>
    <row r="17" spans="1:13" ht="15.75" x14ac:dyDescent="0.25">
      <c r="A17" s="66" t="s">
        <v>14</v>
      </c>
      <c r="B17" s="67"/>
      <c r="C17" s="67"/>
      <c r="D17" s="67"/>
      <c r="E17" s="67"/>
      <c r="F17" s="67"/>
      <c r="G17" s="67"/>
      <c r="H17" s="67"/>
      <c r="I17" s="67"/>
      <c r="J17" s="68"/>
    </row>
    <row r="18" spans="1:13" ht="29.25" customHeight="1" x14ac:dyDescent="0.25">
      <c r="A18" s="32" t="s">
        <v>15</v>
      </c>
      <c r="B18" s="73" t="s">
        <v>60</v>
      </c>
      <c r="C18" s="73"/>
      <c r="D18" s="73"/>
      <c r="E18" s="73"/>
      <c r="F18" s="73"/>
      <c r="G18" s="73"/>
      <c r="H18" s="73"/>
      <c r="I18" s="73"/>
      <c r="J18" s="74"/>
    </row>
    <row r="19" spans="1:13" ht="67.5" customHeight="1" x14ac:dyDescent="0.25">
      <c r="A19" s="34" t="s">
        <v>16</v>
      </c>
      <c r="B19" s="71" t="s">
        <v>63</v>
      </c>
      <c r="C19" s="71"/>
      <c r="D19" s="71"/>
      <c r="E19" s="71"/>
      <c r="F19" s="71"/>
      <c r="G19" s="71"/>
      <c r="H19" s="71"/>
      <c r="I19" s="71"/>
      <c r="J19" s="72"/>
    </row>
    <row r="20" spans="1:13" ht="34.5" customHeight="1" x14ac:dyDescent="0.25">
      <c r="A20" s="34" t="s">
        <v>17</v>
      </c>
      <c r="B20" s="71" t="s">
        <v>59</v>
      </c>
      <c r="C20" s="71"/>
      <c r="D20" s="71"/>
      <c r="E20" s="71"/>
      <c r="F20" s="71"/>
      <c r="G20" s="71"/>
      <c r="H20" s="71"/>
      <c r="I20" s="71"/>
      <c r="J20" s="72"/>
    </row>
    <row r="21" spans="1:13" ht="35.25" customHeight="1" thickBot="1" x14ac:dyDescent="0.3">
      <c r="A21" s="34" t="s">
        <v>38</v>
      </c>
      <c r="B21" s="86" t="s">
        <v>70</v>
      </c>
      <c r="C21" s="86"/>
      <c r="D21" s="86"/>
      <c r="E21" s="86"/>
      <c r="F21" s="86"/>
      <c r="G21" s="86"/>
      <c r="H21" s="86"/>
      <c r="I21" s="86"/>
      <c r="J21" s="87"/>
      <c r="K21" s="1"/>
    </row>
    <row r="22" spans="1:13" ht="15.75" x14ac:dyDescent="0.25">
      <c r="A22" s="75" t="s">
        <v>18</v>
      </c>
      <c r="B22" s="76"/>
      <c r="C22" s="76"/>
      <c r="D22" s="76"/>
      <c r="E22" s="76"/>
      <c r="F22" s="76"/>
      <c r="G22" s="76"/>
      <c r="H22" s="76"/>
      <c r="I22" s="76"/>
      <c r="J22" s="77"/>
    </row>
    <row r="23" spans="1:13" ht="15.75" x14ac:dyDescent="0.25">
      <c r="A23" s="78" t="s">
        <v>19</v>
      </c>
      <c r="B23" s="79"/>
      <c r="C23" s="79"/>
      <c r="D23" s="79"/>
      <c r="E23" s="79"/>
      <c r="F23" s="79"/>
      <c r="G23" s="79"/>
      <c r="H23" s="79"/>
      <c r="I23" s="79"/>
      <c r="J23" s="80"/>
      <c r="K23" s="1"/>
    </row>
    <row r="24" spans="1:13" ht="15" customHeight="1" x14ac:dyDescent="0.25">
      <c r="A24" s="81" t="s">
        <v>20</v>
      </c>
      <c r="B24" s="82"/>
      <c r="C24" s="83" t="s">
        <v>21</v>
      </c>
      <c r="D24" s="85"/>
      <c r="E24" s="85"/>
      <c r="F24" s="85" t="s">
        <v>22</v>
      </c>
      <c r="G24" s="85"/>
      <c r="H24" s="82"/>
      <c r="I24" s="83" t="s">
        <v>23</v>
      </c>
      <c r="J24" s="84"/>
    </row>
    <row r="25" spans="1:13" x14ac:dyDescent="0.25">
      <c r="A25" s="112">
        <v>217317150</v>
      </c>
      <c r="B25" s="113"/>
      <c r="C25" s="119">
        <v>467254483.67000002</v>
      </c>
      <c r="D25" s="120"/>
      <c r="E25" s="121"/>
      <c r="F25" s="119">
        <v>245958602.99000001</v>
      </c>
      <c r="G25" s="120"/>
      <c r="H25" s="121"/>
      <c r="I25" s="114">
        <v>0.52639999999999998</v>
      </c>
      <c r="J25" s="115"/>
    </row>
    <row r="26" spans="1:13" ht="15.75" x14ac:dyDescent="0.25">
      <c r="A26" s="78" t="s">
        <v>24</v>
      </c>
      <c r="B26" s="79"/>
      <c r="C26" s="79"/>
      <c r="D26" s="79"/>
      <c r="E26" s="79"/>
      <c r="F26" s="79"/>
      <c r="G26" s="79"/>
      <c r="H26" s="79"/>
      <c r="I26" s="79"/>
      <c r="J26" s="80"/>
      <c r="K26" s="1"/>
    </row>
    <row r="27" spans="1:13" x14ac:dyDescent="0.25">
      <c r="A27" s="35"/>
      <c r="B27"/>
      <c r="C27" s="116" t="s">
        <v>50</v>
      </c>
      <c r="D27" s="117"/>
      <c r="E27" s="116" t="s">
        <v>48</v>
      </c>
      <c r="F27" s="117"/>
      <c r="G27" s="116" t="s">
        <v>49</v>
      </c>
      <c r="H27" s="116"/>
      <c r="I27" s="116" t="s">
        <v>25</v>
      </c>
      <c r="J27" s="118"/>
    </row>
    <row r="28" spans="1:13" ht="38.25" x14ac:dyDescent="0.25">
      <c r="A28" s="36" t="s">
        <v>26</v>
      </c>
      <c r="B28" s="9" t="s">
        <v>27</v>
      </c>
      <c r="C28" s="9" t="s">
        <v>39</v>
      </c>
      <c r="D28" s="9" t="s">
        <v>40</v>
      </c>
      <c r="E28" s="9" t="s">
        <v>42</v>
      </c>
      <c r="F28" s="9" t="s">
        <v>43</v>
      </c>
      <c r="G28" s="9" t="s">
        <v>44</v>
      </c>
      <c r="H28" s="9" t="s">
        <v>45</v>
      </c>
      <c r="I28" s="9" t="s">
        <v>46</v>
      </c>
      <c r="J28" s="37" t="s">
        <v>47</v>
      </c>
      <c r="M28" t="s">
        <v>79</v>
      </c>
    </row>
    <row r="29" spans="1:13" ht="54" customHeight="1" x14ac:dyDescent="0.25">
      <c r="A29" s="38">
        <v>6471</v>
      </c>
      <c r="B29" s="28" t="s">
        <v>61</v>
      </c>
      <c r="C29" s="45">
        <v>375</v>
      </c>
      <c r="D29" s="46">
        <v>19884000</v>
      </c>
      <c r="E29" s="46">
        <v>90</v>
      </c>
      <c r="F29" s="46">
        <v>5613000</v>
      </c>
      <c r="G29" s="47">
        <v>105</v>
      </c>
      <c r="H29" s="46">
        <v>5556130.2999999998</v>
      </c>
      <c r="I29" s="48">
        <f t="shared" ref="I29:I30" si="0">IF(G29&gt;0,G29/E29,0)</f>
        <v>1.1666666666666667</v>
      </c>
      <c r="J29" s="49">
        <f>IF(H29&gt;0,H29/F29,0)</f>
        <v>0.98986821663994295</v>
      </c>
    </row>
    <row r="30" spans="1:13" ht="76.5" customHeight="1" thickBot="1" x14ac:dyDescent="0.3">
      <c r="A30" s="53">
        <v>6472</v>
      </c>
      <c r="B30" s="54" t="s">
        <v>62</v>
      </c>
      <c r="C30" s="55">
        <v>46</v>
      </c>
      <c r="D30" s="56">
        <v>4973999</v>
      </c>
      <c r="E30" s="56">
        <v>13</v>
      </c>
      <c r="F30" s="56">
        <v>1391083</v>
      </c>
      <c r="G30" s="57">
        <v>14</v>
      </c>
      <c r="H30" s="56">
        <v>2273696.9300000002</v>
      </c>
      <c r="I30" s="58">
        <f t="shared" si="0"/>
        <v>1.0769230769230769</v>
      </c>
      <c r="J30" s="59">
        <f>IF(H30&gt;0,H30/F30,0)</f>
        <v>1.6344797039428993</v>
      </c>
    </row>
    <row r="31" spans="1:13" ht="15.75" x14ac:dyDescent="0.25">
      <c r="A31" s="66" t="s">
        <v>28</v>
      </c>
      <c r="B31" s="67"/>
      <c r="C31" s="67"/>
      <c r="D31" s="67"/>
      <c r="E31" s="67"/>
      <c r="F31" s="67"/>
      <c r="G31" s="67"/>
      <c r="H31" s="67"/>
      <c r="I31" s="67"/>
      <c r="J31" s="68"/>
    </row>
    <row r="32" spans="1:13" ht="15.75" x14ac:dyDescent="0.25">
      <c r="A32" s="78" t="s">
        <v>29</v>
      </c>
      <c r="B32" s="79"/>
      <c r="C32" s="79"/>
      <c r="D32" s="79"/>
      <c r="E32" s="79"/>
      <c r="F32" s="79"/>
      <c r="G32" s="79"/>
      <c r="H32" s="79"/>
      <c r="I32" s="79"/>
      <c r="J32" s="80"/>
      <c r="K32" s="1"/>
    </row>
    <row r="33" spans="1:18" ht="15" customHeight="1" x14ac:dyDescent="0.25">
      <c r="A33" s="39" t="s">
        <v>30</v>
      </c>
      <c r="B33" s="69" t="s">
        <v>57</v>
      </c>
      <c r="C33" s="69"/>
      <c r="D33" s="69"/>
      <c r="E33" s="69"/>
      <c r="F33" s="69"/>
      <c r="G33" s="69"/>
      <c r="H33" s="69"/>
      <c r="I33" s="69"/>
      <c r="J33" s="70"/>
    </row>
    <row r="34" spans="1:18" ht="30" x14ac:dyDescent="0.25">
      <c r="A34" s="39" t="s">
        <v>31</v>
      </c>
      <c r="B34" s="69" t="s">
        <v>58</v>
      </c>
      <c r="C34" s="69"/>
      <c r="D34" s="69"/>
      <c r="E34" s="69"/>
      <c r="F34" s="69"/>
      <c r="G34" s="69"/>
      <c r="H34" s="69"/>
      <c r="I34" s="69"/>
      <c r="J34" s="70"/>
    </row>
    <row r="35" spans="1:18" ht="72" customHeight="1" x14ac:dyDescent="0.25">
      <c r="A35" s="51" t="s">
        <v>32</v>
      </c>
      <c r="B35" s="60" t="s">
        <v>83</v>
      </c>
      <c r="C35" s="60"/>
      <c r="D35" s="60"/>
      <c r="E35" s="60"/>
      <c r="F35" s="60"/>
      <c r="G35" s="60"/>
      <c r="H35" s="60"/>
      <c r="I35" s="60"/>
      <c r="J35" s="61"/>
    </row>
    <row r="36" spans="1:18" ht="49.5" customHeight="1" thickBot="1" x14ac:dyDescent="0.3">
      <c r="A36" s="52" t="s">
        <v>33</v>
      </c>
      <c r="B36" s="110" t="s">
        <v>84</v>
      </c>
      <c r="C36" s="110"/>
      <c r="D36" s="110"/>
      <c r="E36" s="110"/>
      <c r="F36" s="110"/>
      <c r="G36" s="110"/>
      <c r="H36" s="110"/>
      <c r="I36" s="110"/>
      <c r="J36" s="111"/>
      <c r="R36" s="50"/>
    </row>
    <row r="37" spans="1:18" x14ac:dyDescent="0.25">
      <c r="A37" s="40"/>
      <c r="B37" s="41"/>
      <c r="C37" s="41"/>
      <c r="D37" s="41"/>
      <c r="E37" s="41"/>
      <c r="F37" s="41"/>
      <c r="G37" s="41"/>
      <c r="H37" s="41"/>
      <c r="I37" s="41"/>
      <c r="J37" s="42"/>
    </row>
    <row r="38" spans="1:18" x14ac:dyDescent="0.25">
      <c r="A38" s="51" t="s">
        <v>30</v>
      </c>
      <c r="B38" s="60" t="s">
        <v>64</v>
      </c>
      <c r="C38" s="60"/>
      <c r="D38" s="60"/>
      <c r="E38" s="60"/>
      <c r="F38" s="60"/>
      <c r="G38" s="60"/>
      <c r="H38" s="60"/>
      <c r="I38" s="60"/>
      <c r="J38" s="61"/>
    </row>
    <row r="39" spans="1:18" ht="65.25" customHeight="1" x14ac:dyDescent="0.25">
      <c r="A39" s="51" t="s">
        <v>31</v>
      </c>
      <c r="B39" s="60" t="s">
        <v>67</v>
      </c>
      <c r="C39" s="60"/>
      <c r="D39" s="60"/>
      <c r="E39" s="60"/>
      <c r="F39" s="60"/>
      <c r="G39" s="60"/>
      <c r="H39" s="60"/>
      <c r="I39" s="60"/>
      <c r="J39" s="61"/>
    </row>
    <row r="40" spans="1:18" ht="61.5" customHeight="1" x14ac:dyDescent="0.25">
      <c r="A40" s="51" t="s">
        <v>32</v>
      </c>
      <c r="B40" s="60" t="s">
        <v>81</v>
      </c>
      <c r="C40" s="60"/>
      <c r="D40" s="60"/>
      <c r="E40" s="60"/>
      <c r="F40" s="60"/>
      <c r="G40" s="60"/>
      <c r="H40" s="60"/>
      <c r="I40" s="60"/>
      <c r="J40" s="61"/>
    </row>
    <row r="41" spans="1:18" ht="78.75" customHeight="1" x14ac:dyDescent="0.25">
      <c r="A41" s="51" t="s">
        <v>33</v>
      </c>
      <c r="B41" s="60" t="s">
        <v>82</v>
      </c>
      <c r="C41" s="60"/>
      <c r="D41" s="60"/>
      <c r="E41" s="60"/>
      <c r="F41" s="60"/>
      <c r="G41" s="60"/>
      <c r="H41" s="60"/>
      <c r="I41" s="60"/>
      <c r="J41" s="61"/>
    </row>
    <row r="42" spans="1:18" ht="15.75" x14ac:dyDescent="0.25">
      <c r="A42" s="66" t="s">
        <v>34</v>
      </c>
      <c r="B42" s="67"/>
      <c r="C42" s="67"/>
      <c r="D42" s="67"/>
      <c r="E42" s="67"/>
      <c r="F42" s="67"/>
      <c r="G42" s="67"/>
      <c r="H42" s="67"/>
      <c r="I42" s="67"/>
      <c r="J42" s="68"/>
    </row>
    <row r="43" spans="1:18" ht="15.75" x14ac:dyDescent="0.25">
      <c r="A43" s="124" t="s">
        <v>35</v>
      </c>
      <c r="B43" s="125"/>
      <c r="C43" s="125"/>
      <c r="D43" s="125"/>
      <c r="E43" s="125"/>
      <c r="F43" s="125"/>
      <c r="G43" s="125"/>
      <c r="H43" s="125"/>
      <c r="I43" s="125"/>
      <c r="J43" s="126"/>
      <c r="K43" s="1"/>
    </row>
    <row r="44" spans="1:18" ht="27.75" customHeight="1" thickBot="1" x14ac:dyDescent="0.3">
      <c r="A44" s="127" t="s">
        <v>74</v>
      </c>
      <c r="B44" s="128"/>
      <c r="C44" s="128"/>
      <c r="D44" s="128"/>
      <c r="E44" s="128"/>
      <c r="F44" s="128"/>
      <c r="G44" s="128"/>
      <c r="H44" s="128"/>
      <c r="I44" s="128"/>
      <c r="J44" s="129"/>
    </row>
    <row r="45" spans="1:18" ht="27.75" customHeight="1" x14ac:dyDescent="0.25">
      <c r="A45" s="23"/>
      <c r="B45" s="23"/>
      <c r="C45" s="23"/>
      <c r="D45" s="23"/>
      <c r="E45" s="23"/>
      <c r="F45" s="23"/>
      <c r="G45" s="23"/>
      <c r="H45" s="23"/>
      <c r="I45" s="23"/>
      <c r="J45" s="23"/>
    </row>
    <row r="46" spans="1:18" ht="30.75" customHeight="1" x14ac:dyDescent="0.25">
      <c r="A46" s="130" t="s">
        <v>41</v>
      </c>
      <c r="B46" s="130"/>
      <c r="C46" s="130"/>
      <c r="D46" s="130"/>
      <c r="E46" s="130"/>
      <c r="F46" s="130"/>
      <c r="G46" s="130"/>
      <c r="H46" s="130"/>
      <c r="I46" s="130"/>
      <c r="J46" s="130"/>
    </row>
    <row r="48" spans="1:18" x14ac:dyDescent="0.25">
      <c r="A48" s="43" t="s">
        <v>75</v>
      </c>
      <c r="B48" s="44">
        <f>A25</f>
        <v>217317150</v>
      </c>
      <c r="H48" s="109"/>
      <c r="I48" s="109"/>
      <c r="J48" s="109"/>
    </row>
    <row r="49" spans="1:10" x14ac:dyDescent="0.25">
      <c r="A49" s="43" t="s">
        <v>76</v>
      </c>
      <c r="B49" s="44">
        <f>C25</f>
        <v>467254483.67000002</v>
      </c>
      <c r="H49" s="122" t="s">
        <v>77</v>
      </c>
      <c r="I49" s="122"/>
      <c r="J49" s="122"/>
    </row>
    <row r="50" spans="1:10" x14ac:dyDescent="0.25">
      <c r="A50" s="43" t="s">
        <v>78</v>
      </c>
      <c r="B50" s="44">
        <v>245958602.99000001</v>
      </c>
      <c r="H50" s="123" t="s">
        <v>80</v>
      </c>
      <c r="I50" s="123"/>
      <c r="J50" s="123"/>
    </row>
  </sheetData>
  <mergeCells count="55">
    <mergeCell ref="E27:F27"/>
    <mergeCell ref="H49:J49"/>
    <mergeCell ref="H50:J50"/>
    <mergeCell ref="A42:J42"/>
    <mergeCell ref="A43:J43"/>
    <mergeCell ref="A44:J44"/>
    <mergeCell ref="A46:J46"/>
    <mergeCell ref="B10:J10"/>
    <mergeCell ref="A31:J31"/>
    <mergeCell ref="A32:J32"/>
    <mergeCell ref="F24:H24"/>
    <mergeCell ref="H48:J48"/>
    <mergeCell ref="B34:J34"/>
    <mergeCell ref="B35:J35"/>
    <mergeCell ref="B36:J36"/>
    <mergeCell ref="A25:B25"/>
    <mergeCell ref="I25:J25"/>
    <mergeCell ref="A26:J26"/>
    <mergeCell ref="C27:D27"/>
    <mergeCell ref="G27:H27"/>
    <mergeCell ref="I27:J27"/>
    <mergeCell ref="C25:E25"/>
    <mergeCell ref="F25:H25"/>
    <mergeCell ref="B21:J21"/>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38:J38"/>
    <mergeCell ref="B39:J39"/>
    <mergeCell ref="B40:J40"/>
    <mergeCell ref="B41:J41"/>
    <mergeCell ref="C15:J15"/>
    <mergeCell ref="C16:J16"/>
    <mergeCell ref="A17:J17"/>
    <mergeCell ref="B33:J33"/>
    <mergeCell ref="B19:J19"/>
    <mergeCell ref="B20:J20"/>
    <mergeCell ref="B18:J18"/>
    <mergeCell ref="A22:J22"/>
    <mergeCell ref="A23:J23"/>
    <mergeCell ref="A24:B24"/>
    <mergeCell ref="I24:J24"/>
    <mergeCell ref="C24:E24"/>
  </mergeCells>
  <phoneticPr fontId="23" type="noConversion"/>
  <dataValidations count="15">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B48:B49"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4:J45" xr:uid="{00000000-0002-0000-0000-000008000000}"/>
    <dataValidation allowBlank="1" showInputMessage="1" showErrorMessage="1" prompt="De existir desvío, explicar razones." sqref="B36:J37 B41:J41" xr:uid="{00000000-0002-0000-0000-000009000000}"/>
    <dataValidation allowBlank="1" showInputMessage="1" showErrorMessage="1" prompt="1. Describir lo plasmado en el presupuesto_x000a_2. Describir lo alcanzado en términos financieros y de producción " sqref="B35:J35 B40:J40" xr:uid="{00000000-0002-0000-0000-00000A000000}"/>
    <dataValidation allowBlank="1" showInputMessage="1" showErrorMessage="1" prompt="¿En qué consiste el producto? su objetivo" sqref="B34:J34 B39:J39"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s>
  <printOptions horizontalCentered="1"/>
  <pageMargins left="0.70866141732283472" right="0.70866141732283472" top="0.74803149606299213" bottom="0.74803149606299213" header="0.31496062992125984" footer="0.31496062992125984"/>
  <pageSetup scale="60" orientation="portrait" r:id="rId1"/>
  <rowBreaks count="1" manualBreakCount="1">
    <brk id="36" max="16383"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J22"/>
  <sheetViews>
    <sheetView topLeftCell="A25" workbookViewId="0">
      <selection activeCell="K15" sqref="K15"/>
    </sheetView>
  </sheetViews>
  <sheetFormatPr baseColWidth="10" defaultColWidth="9.140625" defaultRowHeight="15" x14ac:dyDescent="0.25"/>
  <cols>
    <col min="1" max="1" width="16.5703125" customWidth="1"/>
    <col min="2" max="2" width="16.140625" customWidth="1"/>
    <col min="3" max="3" width="7.42578125" customWidth="1"/>
    <col min="4" max="4" width="13.42578125" customWidth="1"/>
    <col min="5" max="5" width="11.140625" customWidth="1"/>
    <col min="6" max="6" width="14.85546875" customWidth="1"/>
    <col min="7" max="7" width="11.140625" customWidth="1"/>
    <col min="8" max="8" width="14.85546875" customWidth="1"/>
    <col min="9" max="9" width="12.28515625" customWidth="1"/>
    <col min="10" max="10" width="22.140625" customWidth="1"/>
  </cols>
  <sheetData>
    <row r="7" spans="1:10" ht="15.75" x14ac:dyDescent="0.25">
      <c r="A7" s="133" t="s">
        <v>24</v>
      </c>
      <c r="B7" s="79"/>
      <c r="C7" s="79"/>
      <c r="D7" s="79"/>
      <c r="E7" s="79"/>
      <c r="F7" s="79"/>
      <c r="G7" s="79"/>
      <c r="H7" s="79"/>
      <c r="I7" s="79"/>
      <c r="J7" s="134"/>
    </row>
    <row r="8" spans="1:10" ht="15" customHeight="1" x14ac:dyDescent="0.25">
      <c r="A8" s="4"/>
      <c r="C8" s="116" t="s">
        <v>50</v>
      </c>
      <c r="D8" s="117"/>
      <c r="E8" s="116" t="s">
        <v>48</v>
      </c>
      <c r="F8" s="117"/>
      <c r="G8" s="116" t="s">
        <v>48</v>
      </c>
      <c r="H8" s="117"/>
      <c r="I8" s="116" t="s">
        <v>25</v>
      </c>
      <c r="J8" s="135"/>
    </row>
    <row r="9" spans="1:10" ht="38.25" x14ac:dyDescent="0.25">
      <c r="A9" s="8" t="s">
        <v>26</v>
      </c>
      <c r="B9" s="9" t="s">
        <v>27</v>
      </c>
      <c r="C9" s="9" t="s">
        <v>39</v>
      </c>
      <c r="D9" s="9" t="s">
        <v>40</v>
      </c>
      <c r="E9" s="9" t="s">
        <v>42</v>
      </c>
      <c r="F9" s="9" t="s">
        <v>43</v>
      </c>
      <c r="G9" s="9" t="s">
        <v>71</v>
      </c>
      <c r="H9" s="9" t="s">
        <v>72</v>
      </c>
      <c r="I9" s="9" t="s">
        <v>46</v>
      </c>
      <c r="J9" s="10" t="s">
        <v>47</v>
      </c>
    </row>
    <row r="10" spans="1:10" ht="180" customHeight="1" x14ac:dyDescent="0.25">
      <c r="A10" s="26" t="s">
        <v>57</v>
      </c>
      <c r="B10" s="28" t="s">
        <v>61</v>
      </c>
      <c r="C10" s="11">
        <v>350</v>
      </c>
      <c r="D10" s="12">
        <v>28011126</v>
      </c>
      <c r="E10" s="12">
        <v>87</v>
      </c>
      <c r="F10" s="12">
        <v>5290777</v>
      </c>
      <c r="G10" s="12">
        <v>87</v>
      </c>
      <c r="H10" s="12">
        <v>5290777</v>
      </c>
      <c r="I10" s="13">
        <f>IF(G10&gt;0,G10/C10,0)</f>
        <v>0.24857142857142858</v>
      </c>
      <c r="J10" s="14">
        <f>IF(H10&gt;0,H10/D10,0)</f>
        <v>0.18888126810753697</v>
      </c>
    </row>
    <row r="11" spans="1:10" ht="108" x14ac:dyDescent="0.25">
      <c r="A11" s="27" t="s">
        <v>64</v>
      </c>
      <c r="B11" s="15" t="s">
        <v>62</v>
      </c>
      <c r="C11" s="16">
        <v>86</v>
      </c>
      <c r="D11" s="17">
        <v>20252348</v>
      </c>
      <c r="E11" s="17">
        <v>28</v>
      </c>
      <c r="F11" s="17">
        <v>5002062</v>
      </c>
      <c r="G11" s="17">
        <v>28</v>
      </c>
      <c r="H11" s="17">
        <v>5002062</v>
      </c>
      <c r="I11" s="13">
        <f>IF(G11&gt;0,G11/C11,0)</f>
        <v>0.32558139534883723</v>
      </c>
      <c r="J11" s="14">
        <f>IF(H11&gt;0,H11/D11,0)</f>
        <v>0.24698676913906475</v>
      </c>
    </row>
    <row r="12" spans="1:10" ht="15.75" x14ac:dyDescent="0.25">
      <c r="A12" s="131" t="s">
        <v>28</v>
      </c>
      <c r="B12" s="67"/>
      <c r="C12" s="67"/>
      <c r="D12" s="67"/>
      <c r="E12" s="67"/>
      <c r="F12" s="67"/>
      <c r="G12" s="67"/>
      <c r="H12" s="67"/>
      <c r="I12" s="67"/>
      <c r="J12" s="132"/>
    </row>
    <row r="13" spans="1:10" ht="15.75" x14ac:dyDescent="0.25">
      <c r="A13" s="133" t="s">
        <v>29</v>
      </c>
      <c r="B13" s="79"/>
      <c r="C13" s="79"/>
      <c r="D13" s="79"/>
      <c r="E13" s="79"/>
      <c r="F13" s="79"/>
      <c r="G13" s="79"/>
      <c r="H13" s="79"/>
      <c r="I13" s="79"/>
      <c r="J13" s="134"/>
    </row>
    <row r="14" spans="1:10" ht="30" customHeight="1" x14ac:dyDescent="0.25">
      <c r="A14" s="18" t="s">
        <v>30</v>
      </c>
      <c r="B14" s="107" t="s">
        <v>57</v>
      </c>
      <c r="C14" s="107"/>
      <c r="D14" s="107"/>
      <c r="E14" s="107"/>
      <c r="F14" s="107"/>
      <c r="G14" s="107"/>
      <c r="H14" s="107"/>
      <c r="I14" s="107"/>
      <c r="J14" s="136"/>
    </row>
    <row r="15" spans="1:10" ht="60" customHeight="1" x14ac:dyDescent="0.25">
      <c r="A15" s="18" t="s">
        <v>31</v>
      </c>
      <c r="B15" s="107" t="s">
        <v>58</v>
      </c>
      <c r="C15" s="107"/>
      <c r="D15" s="107"/>
      <c r="E15" s="107"/>
      <c r="F15" s="107"/>
      <c r="G15" s="107"/>
      <c r="H15" s="107"/>
      <c r="I15" s="107"/>
      <c r="J15" s="136"/>
    </row>
    <row r="16" spans="1:10" ht="45" customHeight="1" x14ac:dyDescent="0.25">
      <c r="A16" s="18" t="s">
        <v>32</v>
      </c>
      <c r="B16" s="107" t="s">
        <v>65</v>
      </c>
      <c r="C16" s="107"/>
      <c r="D16" s="107"/>
      <c r="E16" s="107"/>
      <c r="F16" s="107"/>
      <c r="G16" s="107"/>
      <c r="H16" s="107"/>
      <c r="I16" s="107"/>
      <c r="J16" s="136"/>
    </row>
    <row r="17" spans="1:10" ht="60" customHeight="1" x14ac:dyDescent="0.25">
      <c r="A17" s="18" t="s">
        <v>33</v>
      </c>
      <c r="B17" s="107" t="s">
        <v>66</v>
      </c>
      <c r="C17" s="107"/>
      <c r="D17" s="107"/>
      <c r="E17" s="107"/>
      <c r="F17" s="107"/>
      <c r="G17" s="107"/>
      <c r="H17" s="107"/>
      <c r="I17" s="107"/>
      <c r="J17" s="136"/>
    </row>
    <row r="18" spans="1:10" x14ac:dyDescent="0.25">
      <c r="A18" s="29"/>
      <c r="B18" s="30"/>
      <c r="C18" s="30"/>
      <c r="D18" s="30"/>
      <c r="E18" s="30"/>
      <c r="F18" s="30"/>
      <c r="G18" s="30"/>
      <c r="H18" s="30"/>
      <c r="I18" s="30"/>
      <c r="J18" s="31"/>
    </row>
    <row r="19" spans="1:10" x14ac:dyDescent="0.25">
      <c r="A19" s="18" t="s">
        <v>30</v>
      </c>
      <c r="B19" s="107" t="s">
        <v>64</v>
      </c>
      <c r="C19" s="107"/>
      <c r="D19" s="107"/>
      <c r="E19" s="107"/>
      <c r="F19" s="107"/>
      <c r="G19" s="107"/>
      <c r="H19" s="107"/>
      <c r="I19" s="107"/>
      <c r="J19" s="136"/>
    </row>
    <row r="20" spans="1:10" ht="60" customHeight="1" x14ac:dyDescent="0.25">
      <c r="A20" s="18" t="s">
        <v>31</v>
      </c>
      <c r="B20" s="107" t="s">
        <v>67</v>
      </c>
      <c r="C20" s="107"/>
      <c r="D20" s="107"/>
      <c r="E20" s="107"/>
      <c r="F20" s="107"/>
      <c r="G20" s="107"/>
      <c r="H20" s="107"/>
      <c r="I20" s="107"/>
      <c r="J20" s="136"/>
    </row>
    <row r="21" spans="1:10" ht="45" customHeight="1" x14ac:dyDescent="0.25">
      <c r="A21" s="18" t="s">
        <v>32</v>
      </c>
      <c r="B21" s="107" t="s">
        <v>68</v>
      </c>
      <c r="C21" s="107"/>
      <c r="D21" s="107"/>
      <c r="E21" s="107"/>
      <c r="F21" s="107"/>
      <c r="G21" s="107"/>
      <c r="H21" s="107"/>
      <c r="I21" s="107"/>
      <c r="J21" s="136"/>
    </row>
    <row r="22" spans="1:10" ht="60" customHeight="1" x14ac:dyDescent="0.25">
      <c r="A22" s="18" t="s">
        <v>33</v>
      </c>
      <c r="B22" s="107" t="s">
        <v>69</v>
      </c>
      <c r="C22" s="107"/>
      <c r="D22" s="107"/>
      <c r="E22" s="107"/>
      <c r="F22" s="107"/>
      <c r="G22" s="107"/>
      <c r="H22" s="107"/>
      <c r="I22" s="107"/>
      <c r="J22" s="136"/>
    </row>
  </sheetData>
  <mergeCells count="15">
    <mergeCell ref="B20:J20"/>
    <mergeCell ref="B21:J21"/>
    <mergeCell ref="B22:J22"/>
    <mergeCell ref="A13:J13"/>
    <mergeCell ref="B14:J14"/>
    <mergeCell ref="B15:J15"/>
    <mergeCell ref="B16:J16"/>
    <mergeCell ref="B17:J17"/>
    <mergeCell ref="B19:J19"/>
    <mergeCell ref="A12:J12"/>
    <mergeCell ref="A7:J7"/>
    <mergeCell ref="C8:D8"/>
    <mergeCell ref="E8:F8"/>
    <mergeCell ref="G8:H8"/>
    <mergeCell ref="I8:J8"/>
  </mergeCells>
  <dataValidations count="7">
    <dataValidation allowBlank="1" showInputMessage="1" showErrorMessage="1" prompt="¿En qué consiste el producto? su objetivo" sqref="B20:J20 B15:J15" xr:uid="{00000000-0002-0000-0100-000000000000}"/>
    <dataValidation allowBlank="1" showInputMessage="1" showErrorMessage="1" prompt="1. Describir lo plasmado en el presupuesto_x000a_2. Describir lo alcanzado en términos financieros y de producción " sqref="B21:J21 B16:J16" xr:uid="{00000000-0002-0000-0100-000001000000}"/>
    <dataValidation allowBlank="1" showInputMessage="1" showErrorMessage="1" prompt="De existir desvío, explicar razones." sqref="B22:J22 B17:J18" xr:uid="{00000000-0002-0000-0100-000002000000}"/>
    <dataValidation allowBlank="1" showInputMessage="1" showErrorMessage="1" prompt="Nombre de cada producto" sqref="A9:A11" xr:uid="{00000000-0002-0000-0100-000003000000}"/>
    <dataValidation allowBlank="1" showInputMessage="1" showErrorMessage="1" prompt="Nombre del indicador" sqref="B9:B11" xr:uid="{00000000-0002-0000-0100-000004000000}"/>
    <dataValidation allowBlank="1" showInputMessage="1" showErrorMessage="1" prompt="Meta anual del indicador" sqref="C9:C11 E9 G9" xr:uid="{00000000-0002-0000-0100-000005000000}"/>
    <dataValidation allowBlank="1" showInputMessage="1" showErrorMessage="1" prompt="Monto presupuestado para el producto" sqref="D9:D11 E10:H11 F9 H9" xr:uid="{00000000-0002-0000-0100-000006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Sheet1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Jose Miguel Duverge Jose</cp:lastModifiedBy>
  <cp:lastPrinted>2022-10-07T13:16:07Z</cp:lastPrinted>
  <dcterms:created xsi:type="dcterms:W3CDTF">2021-03-22T15:50:10Z</dcterms:created>
  <dcterms:modified xsi:type="dcterms:W3CDTF">2023-01-13T14:21:12Z</dcterms:modified>
</cp:coreProperties>
</file>