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an\UAF\PLANIFICACION Y DESARROLLO\PLANIFICACION &amp; DESARROLLO nuevo\POA\POA 2021\"/>
    </mc:Choice>
  </mc:AlternateContent>
  <bookViews>
    <workbookView xWindow="-120" yWindow="-120" windowWidth="20700" windowHeight="9495" tabRatio="685" activeTab="2"/>
  </bookViews>
  <sheets>
    <sheet name="Análisis" sheetId="17" r:id="rId1"/>
    <sheet name="Coordinación" sheetId="20" r:id="rId2"/>
    <sheet name="Departamento P&amp;D" sheetId="16" r:id="rId3"/>
    <sheet name="Jurídica" sheetId="18" r:id="rId4"/>
    <sheet name="RRHH" sheetId="23" r:id="rId5"/>
    <sheet name="Administrativo y Financiero" sheetId="22" r:id="rId6"/>
    <sheet name="TICs" sheetId="24" r:id="rId7"/>
    <sheet name="Comunicaciones" sheetId="21" r:id="rId8"/>
    <sheet name="OAI" sheetId="19" r:id="rId9"/>
    <sheet name="Hoja2" sheetId="8" state="hidden" r:id="rId10"/>
    <sheet name="TOTAL PRODUCTOS POR AREA" sheetId="26" r:id="rId11"/>
  </sheets>
  <externalReferences>
    <externalReference r:id="rId12"/>
  </externalReferences>
  <definedNames>
    <definedName name="_xlnm._FilterDatabase" localSheetId="6" hidden="1">TICs!$B$1:$X$62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6" l="1"/>
  <c r="C13" i="26"/>
  <c r="Q82" i="24"/>
  <c r="Q79" i="24" l="1"/>
  <c r="U76" i="24"/>
  <c r="T76" i="24"/>
  <c r="S76" i="24"/>
  <c r="R76" i="24"/>
  <c r="Q76" i="24"/>
  <c r="U72" i="24"/>
  <c r="T72" i="24"/>
  <c r="S72" i="24"/>
  <c r="R72" i="24"/>
  <c r="Q72" i="24"/>
  <c r="U63" i="24"/>
  <c r="T63" i="24"/>
  <c r="S63" i="24"/>
  <c r="R63" i="24"/>
  <c r="Q63" i="24"/>
  <c r="U55" i="24"/>
  <c r="T55" i="24"/>
  <c r="S55" i="24"/>
  <c r="R55" i="24"/>
  <c r="Q55" i="24"/>
  <c r="Q46" i="24"/>
  <c r="Q40" i="24"/>
  <c r="Q31" i="24"/>
  <c r="U26" i="24"/>
  <c r="T26" i="24"/>
  <c r="S26" i="24"/>
  <c r="R26" i="24"/>
  <c r="Q26" i="24"/>
  <c r="Q19" i="24"/>
  <c r="Q12" i="24"/>
  <c r="Q7" i="24"/>
  <c r="Q3" i="24"/>
  <c r="Q23" i="21" l="1"/>
  <c r="Q13" i="21"/>
  <c r="Q3" i="21"/>
  <c r="Q43" i="21" l="1"/>
  <c r="C98" i="20"/>
  <c r="Q69" i="20"/>
  <c r="N62" i="20"/>
  <c r="Q62" i="20" s="1"/>
  <c r="Q56" i="20"/>
  <c r="Q53" i="20"/>
  <c r="Q47" i="20"/>
  <c r="Q34" i="20"/>
  <c r="Q30" i="20"/>
  <c r="Q26" i="20"/>
  <c r="Q17" i="20"/>
  <c r="T17" i="20" s="1"/>
  <c r="Q11" i="20"/>
  <c r="Q6" i="20"/>
  <c r="Q76" i="20" l="1"/>
  <c r="Q25" i="16"/>
  <c r="Q19" i="16"/>
  <c r="Q29" i="22" l="1"/>
  <c r="Q14" i="22"/>
  <c r="Q36" i="23" l="1"/>
  <c r="Q21" i="23"/>
  <c r="Q7" i="23"/>
  <c r="Q54" i="23" l="1"/>
  <c r="Q51" i="23"/>
  <c r="Q41" i="23"/>
  <c r="Q28" i="23"/>
  <c r="Q12" i="23"/>
  <c r="Q58" i="23" l="1"/>
  <c r="Q24" i="16"/>
  <c r="N23" i="22" l="1"/>
  <c r="N21" i="22"/>
  <c r="R21" i="22" s="1"/>
  <c r="N20" i="22"/>
  <c r="Q19" i="22"/>
  <c r="R19" i="22" s="1"/>
  <c r="Q18" i="22"/>
  <c r="R18" i="22" s="1"/>
  <c r="U17" i="22"/>
  <c r="T17" i="22"/>
  <c r="S17" i="22"/>
  <c r="R16" i="22"/>
  <c r="Q15" i="22"/>
  <c r="R15" i="22" l="1"/>
  <c r="U15" i="22" s="1"/>
  <c r="Q20" i="22"/>
  <c r="R20" i="22" s="1"/>
  <c r="Q23" i="22"/>
  <c r="R23" i="22" s="1"/>
  <c r="R14" i="22"/>
  <c r="U14" i="22" s="1"/>
  <c r="Q21" i="22"/>
  <c r="S14" i="22"/>
  <c r="T19" i="22"/>
  <c r="U19" i="22"/>
  <c r="S19" i="22"/>
  <c r="T15" i="22"/>
  <c r="U20" i="22" l="1"/>
  <c r="S20" i="22"/>
  <c r="T20" i="22"/>
  <c r="T14" i="22"/>
  <c r="U23" i="22"/>
  <c r="S23" i="22"/>
  <c r="Q49" i="22"/>
  <c r="S15" i="22"/>
  <c r="T23" i="22"/>
  <c r="AC29" i="19"/>
  <c r="AC20" i="19"/>
  <c r="AC14" i="19"/>
  <c r="AC9" i="19"/>
  <c r="AC7" i="19"/>
  <c r="AC3" i="19"/>
  <c r="AC30" i="19" l="1"/>
  <c r="Q13" i="18" l="1"/>
  <c r="Q3" i="18"/>
  <c r="Q65" i="18" s="1"/>
  <c r="Q23" i="16" l="1"/>
  <c r="Q20" i="16"/>
  <c r="Q18" i="16"/>
  <c r="Q14" i="16"/>
  <c r="Q12" i="16"/>
  <c r="Q11" i="16"/>
  <c r="Q10" i="16"/>
  <c r="Q8" i="16"/>
  <c r="Q7" i="16"/>
  <c r="Q26" i="16" l="1"/>
</calcChain>
</file>

<file path=xl/comments1.xml><?xml version="1.0" encoding="utf-8"?>
<comments xmlns="http://schemas.openxmlformats.org/spreadsheetml/2006/main">
  <authors>
    <author>d.belliard</author>
    <author>Diana Ruth Belliard Pichardo</author>
  </authors>
  <commentList>
    <comment ref="A5" authorId="0" shapeId="0">
      <text>
        <r>
          <rPr>
            <b/>
            <sz val="10"/>
            <color indexed="81"/>
            <rFont val="Tahoma"/>
            <family val="2"/>
          </rPr>
          <t>Seleccionar el resultado del Plan Estratégico en que se enmarca la iniciativa dentro de la estrategia apuntada.</t>
        </r>
      </text>
    </comment>
    <comment ref="B5" authorId="0" shapeId="0">
      <text>
        <r>
          <rPr>
            <b/>
            <sz val="10"/>
            <color indexed="81"/>
            <rFont val="Tahoma"/>
            <family val="2"/>
          </rPr>
          <t xml:space="preserve">Indicar los beneficios o productos terminados que se esperan obtener con la ejecución de la iniciativa. </t>
        </r>
        <r>
          <rPr>
            <b/>
            <sz val="8"/>
            <color indexed="81"/>
            <rFont val="Tahoma"/>
            <family val="2"/>
          </rPr>
          <t xml:space="preserve"> </t>
        </r>
        <r>
          <rPr>
            <sz val="8"/>
            <color indexed="81"/>
            <rFont val="Tahoma"/>
            <family val="2"/>
          </rPr>
          <t xml:space="preserve">
</t>
        </r>
      </text>
    </comment>
    <comment ref="C5" authorId="0" shapeId="0">
      <text>
        <r>
          <rPr>
            <b/>
            <sz val="10"/>
            <color indexed="81"/>
            <rFont val="Tahoma"/>
            <family val="2"/>
          </rPr>
          <t>Explicar brevemente en qué consiste el producto.</t>
        </r>
      </text>
    </comment>
    <comment ref="D5" authorId="1" shapeId="0">
      <text>
        <r>
          <rPr>
            <b/>
            <sz val="9"/>
            <color indexed="81"/>
            <rFont val="Tahoma"/>
            <family val="2"/>
          </rPr>
          <t>Medirá el  cumplimiento del producto.</t>
        </r>
        <r>
          <rPr>
            <sz val="9"/>
            <color indexed="81"/>
            <rFont val="Tahoma"/>
            <family val="2"/>
          </rPr>
          <t xml:space="preserve">
</t>
        </r>
      </text>
    </comment>
    <comment ref="F5" authorId="1" shapeId="0">
      <text>
        <r>
          <rPr>
            <b/>
            <sz val="9"/>
            <color indexed="81"/>
            <rFont val="Tahoma"/>
            <family val="2"/>
          </rPr>
          <t>Se debe indicar cómo se constatará el cumplimiento de los indicadores.</t>
        </r>
      </text>
    </comment>
    <comment ref="G5" authorId="1" shapeId="0">
      <text>
        <r>
          <rPr>
            <b/>
            <sz val="9"/>
            <color indexed="81"/>
            <rFont val="Tahoma"/>
            <family val="2"/>
          </rPr>
          <t xml:space="preserve">Se refiere al valor del indicador al momento de establecer el objetivo o producto a lograr. Establece el punto de partida para la intervención. La línea de base suele tener un carácter cuantitativo. </t>
        </r>
      </text>
    </comment>
    <comment ref="H5" authorId="1" shapeId="0">
      <text>
        <r>
          <rPr>
            <b/>
            <sz val="9"/>
            <color indexed="81"/>
            <rFont val="Tahoma"/>
            <family val="2"/>
          </rPr>
          <t>Expresión cuantitativa del resultado o el nivel de desempeño que se espera alcanzar. Debe estar enmarcada en un mismo ejercicio presupuestario; por tanto será expresada en términos numéricos.</t>
        </r>
        <r>
          <rPr>
            <sz val="9"/>
            <color indexed="81"/>
            <rFont val="Tahoma"/>
            <family val="2"/>
          </rPr>
          <t xml:space="preserve">
</t>
        </r>
      </text>
    </comment>
    <comment ref="I5" authorId="0" shapeId="0">
      <text>
        <r>
          <rPr>
            <b/>
            <sz val="8"/>
            <color indexed="81"/>
            <rFont val="Tahoma"/>
            <family val="2"/>
          </rPr>
          <t xml:space="preserve">El trimestre es la unidad de tiempo para la entrega de los resultados, por lo que se deberá distribuir la meta en cada uno de los trimestres del año fiscal. </t>
        </r>
      </text>
    </comment>
    <comment ref="M5" authorId="1" shapeId="0">
      <text>
        <r>
          <rPr>
            <b/>
            <sz val="9"/>
            <color indexed="81"/>
            <rFont val="Tahoma"/>
            <family val="2"/>
          </rPr>
          <t>Acciones que se deben llevar a cabo para obtener el producto.</t>
        </r>
      </text>
    </comment>
    <comment ref="N5" authorId="1" shapeId="0">
      <text>
        <r>
          <rPr>
            <b/>
            <sz val="9"/>
            <color indexed="81"/>
            <rFont val="Tahoma"/>
            <family val="2"/>
          </rPr>
          <t>Monto aportado por la UAF para la consecución de dicho producto.</t>
        </r>
        <r>
          <rPr>
            <sz val="9"/>
            <color indexed="81"/>
            <rFont val="Tahoma"/>
            <family val="2"/>
          </rPr>
          <t xml:space="preserve">
</t>
        </r>
      </text>
    </comment>
    <comment ref="O5" authorId="1" shapeId="0">
      <text>
        <r>
          <rPr>
            <b/>
            <sz val="9"/>
            <color indexed="81"/>
            <rFont val="Tahoma"/>
            <family val="2"/>
          </rPr>
          <t>Monto aportado por los organismos o instituciones externas a la UAF.</t>
        </r>
        <r>
          <rPr>
            <sz val="9"/>
            <color indexed="81"/>
            <rFont val="Tahoma"/>
            <family val="2"/>
          </rPr>
          <t xml:space="preserve">
</t>
        </r>
      </text>
    </comment>
    <comment ref="P5" authorId="0" shapeId="0">
      <text>
        <r>
          <rPr>
            <b/>
            <sz val="10"/>
            <color indexed="81"/>
            <rFont val="Tahoma"/>
            <family val="2"/>
          </rPr>
          <t>Colocar aquí el nombre de las instituciones que aportarán los fondos externos.</t>
        </r>
        <r>
          <rPr>
            <sz val="10"/>
            <color indexed="81"/>
            <rFont val="Tahoma"/>
            <family val="2"/>
          </rPr>
          <t xml:space="preserve">
</t>
        </r>
      </text>
    </comment>
    <comment ref="Q5" authorId="0" shapeId="0">
      <text>
        <r>
          <rPr>
            <b/>
            <sz val="10"/>
            <color indexed="81"/>
            <rFont val="Tahoma"/>
            <family val="2"/>
          </rPr>
          <t>Es la suma de los recursos internos más los externos y, a la vez, representa el monto total para la ejecución de dicho producto.</t>
        </r>
        <r>
          <rPr>
            <sz val="10"/>
            <color indexed="81"/>
            <rFont val="Tahoma"/>
            <family val="2"/>
          </rPr>
          <t xml:space="preserve">
</t>
        </r>
      </text>
    </comment>
    <comment ref="R5" authorId="1" shapeId="0">
      <text>
        <r>
          <rPr>
            <b/>
            <sz val="9"/>
            <color indexed="81"/>
            <rFont val="Tahoma"/>
            <family val="2"/>
          </rPr>
          <t>Requerimientos de fondos trimestralmente.</t>
        </r>
        <r>
          <rPr>
            <sz val="9"/>
            <color indexed="81"/>
            <rFont val="Tahoma"/>
            <family val="2"/>
          </rPr>
          <t xml:space="preserve">
</t>
        </r>
      </text>
    </comment>
    <comment ref="V5" authorId="1" shapeId="0">
      <text>
        <r>
          <rPr>
            <b/>
            <sz val="9"/>
            <color indexed="81"/>
            <rFont val="Tahoma"/>
            <family val="2"/>
          </rPr>
          <t>Tipos de recursos a utilizar que se necestita el desembolso monetario.</t>
        </r>
        <r>
          <rPr>
            <sz val="9"/>
            <color indexed="81"/>
            <rFont val="Tahoma"/>
            <family val="2"/>
          </rPr>
          <t xml:space="preserve">
</t>
        </r>
      </text>
    </comment>
    <comment ref="X5" authorId="0" shapeId="0">
      <text>
        <r>
          <rPr>
            <b/>
            <sz val="10"/>
            <color indexed="81"/>
            <rFont val="Tahoma"/>
            <family val="2"/>
          </rPr>
          <t>Representan los factores internos y/o externos a la gobernabilidad de la gerencia de la iniciativa, que pueden afectar las Actividades, Resultados Esperados y Propósitos de la misma. Son verdaderos riesgos para la iniciativa si están fuera del control de la gerencia de la iniciativa. 
Es un dato asumido como cierto a efectos de la planificación de la iniciativa.</t>
        </r>
      </text>
    </comment>
  </commentList>
</comments>
</file>

<file path=xl/comments2.xml><?xml version="1.0" encoding="utf-8"?>
<comments xmlns="http://schemas.openxmlformats.org/spreadsheetml/2006/main">
  <authors>
    <author>d.belliard</author>
    <author>Diana Ruth Belliard Pichardo</author>
  </authors>
  <commentList>
    <comment ref="A4" authorId="0" shapeId="0">
      <text>
        <r>
          <rPr>
            <b/>
            <sz val="10"/>
            <color indexed="81"/>
            <rFont val="Tahoma"/>
            <family val="2"/>
          </rPr>
          <t>Seleccionar el resultado del Plan Estratégico en que se enmarca la iniciativa dentro de la estrategia apuntada.</t>
        </r>
      </text>
    </comment>
    <comment ref="B4" authorId="0" shapeId="0">
      <text>
        <r>
          <rPr>
            <b/>
            <sz val="10"/>
            <color indexed="81"/>
            <rFont val="Tahoma"/>
            <family val="2"/>
          </rPr>
          <t xml:space="preserve">Indicar los beneficios o productos terminados que se esperan obtener con la ejecución de la iniciativa. </t>
        </r>
        <r>
          <rPr>
            <b/>
            <sz val="8"/>
            <color indexed="81"/>
            <rFont val="Tahoma"/>
            <family val="2"/>
          </rPr>
          <t xml:space="preserve"> </t>
        </r>
        <r>
          <rPr>
            <sz val="8"/>
            <color indexed="81"/>
            <rFont val="Tahoma"/>
            <family val="2"/>
          </rPr>
          <t xml:space="preserve">
</t>
        </r>
      </text>
    </comment>
    <comment ref="C4" authorId="0" shapeId="0">
      <text>
        <r>
          <rPr>
            <b/>
            <sz val="10"/>
            <color indexed="81"/>
            <rFont val="Tahoma"/>
            <family val="2"/>
          </rPr>
          <t>Explicar brevemente en qué consiste el producto.</t>
        </r>
      </text>
    </comment>
    <comment ref="D4" authorId="1" shapeId="0">
      <text>
        <r>
          <rPr>
            <b/>
            <sz val="9"/>
            <color indexed="81"/>
            <rFont val="Tahoma"/>
            <family val="2"/>
          </rPr>
          <t>Medirá el  cumplimiento del producto.</t>
        </r>
        <r>
          <rPr>
            <sz val="9"/>
            <color indexed="81"/>
            <rFont val="Tahoma"/>
            <family val="2"/>
          </rPr>
          <t xml:space="preserve">
</t>
        </r>
      </text>
    </comment>
    <comment ref="F4" authorId="1" shapeId="0">
      <text>
        <r>
          <rPr>
            <b/>
            <sz val="9"/>
            <color indexed="81"/>
            <rFont val="Tahoma"/>
            <family val="2"/>
          </rPr>
          <t>Se debe indicar cómo se constatará el cumplimiento de los indicadores.</t>
        </r>
      </text>
    </comment>
    <comment ref="G4" authorId="1" shapeId="0">
      <text>
        <r>
          <rPr>
            <b/>
            <sz val="9"/>
            <color indexed="81"/>
            <rFont val="Tahoma"/>
            <family val="2"/>
          </rPr>
          <t xml:space="preserve">Se refiere al valor del indicador al momento de establecer el objetivo o producto a lograr. Establece el punto de partida para la intervención. La línea de base suele tener un carácter cuantitativo. </t>
        </r>
      </text>
    </comment>
    <comment ref="H4" authorId="1" shapeId="0">
      <text>
        <r>
          <rPr>
            <b/>
            <sz val="9"/>
            <color indexed="81"/>
            <rFont val="Tahoma"/>
            <family val="2"/>
          </rPr>
          <t>Expresión cuantitativa del resultado o el nivel de desempeño que se espera alcanzar. Debe estar enmarcada en un mismo ejercicio presupuestario; por tanto será expresada en términos numéricos.</t>
        </r>
        <r>
          <rPr>
            <sz val="9"/>
            <color indexed="81"/>
            <rFont val="Tahoma"/>
            <family val="2"/>
          </rPr>
          <t xml:space="preserve">
</t>
        </r>
      </text>
    </comment>
    <comment ref="I4" authorId="0" shapeId="0">
      <text>
        <r>
          <rPr>
            <b/>
            <sz val="8"/>
            <color indexed="81"/>
            <rFont val="Tahoma"/>
            <family val="2"/>
          </rPr>
          <t xml:space="preserve">El trimestre es la unidad de tiempo para la entrega de los resultados, por lo que se deberá distribuir la meta en cada uno de los trimestres del año fiscal. </t>
        </r>
      </text>
    </comment>
    <comment ref="M4" authorId="1" shapeId="0">
      <text>
        <r>
          <rPr>
            <b/>
            <sz val="9"/>
            <color indexed="81"/>
            <rFont val="Tahoma"/>
            <family val="2"/>
          </rPr>
          <t>Acciones que se deben llevar a cabo para obtener el producto.</t>
        </r>
      </text>
    </comment>
    <comment ref="N4" authorId="1" shapeId="0">
      <text>
        <r>
          <rPr>
            <b/>
            <sz val="9"/>
            <color indexed="81"/>
            <rFont val="Tahoma"/>
            <family val="2"/>
          </rPr>
          <t>Monto aportado por la UAF para la consecución de dicho producto.</t>
        </r>
        <r>
          <rPr>
            <sz val="9"/>
            <color indexed="81"/>
            <rFont val="Tahoma"/>
            <family val="2"/>
          </rPr>
          <t xml:space="preserve">
</t>
        </r>
      </text>
    </comment>
    <comment ref="O4" authorId="1" shapeId="0">
      <text>
        <r>
          <rPr>
            <b/>
            <sz val="9"/>
            <color indexed="81"/>
            <rFont val="Tahoma"/>
            <family val="2"/>
          </rPr>
          <t>Monto aportado por los organismos o instituciones externas a la UAF.</t>
        </r>
        <r>
          <rPr>
            <sz val="9"/>
            <color indexed="81"/>
            <rFont val="Tahoma"/>
            <family val="2"/>
          </rPr>
          <t xml:space="preserve">
</t>
        </r>
      </text>
    </comment>
    <comment ref="P4" authorId="0" shapeId="0">
      <text>
        <r>
          <rPr>
            <b/>
            <sz val="10"/>
            <color indexed="81"/>
            <rFont val="Tahoma"/>
            <family val="2"/>
          </rPr>
          <t>Colocar aquí el nombre de las instituciones que aportarán los fondos externos.</t>
        </r>
        <r>
          <rPr>
            <sz val="10"/>
            <color indexed="81"/>
            <rFont val="Tahoma"/>
            <family val="2"/>
          </rPr>
          <t xml:space="preserve">
</t>
        </r>
      </text>
    </comment>
    <comment ref="Q4" authorId="0" shapeId="0">
      <text>
        <r>
          <rPr>
            <b/>
            <sz val="10"/>
            <color indexed="81"/>
            <rFont val="Tahoma"/>
            <family val="2"/>
          </rPr>
          <t>Es la suma de los recursos internos más los externos y, a la vez, representa el monto total para la ejecución de dicho producto.</t>
        </r>
        <r>
          <rPr>
            <sz val="10"/>
            <color indexed="81"/>
            <rFont val="Tahoma"/>
            <family val="2"/>
          </rPr>
          <t xml:space="preserve">
</t>
        </r>
      </text>
    </comment>
    <comment ref="R4" authorId="1" shapeId="0">
      <text>
        <r>
          <rPr>
            <b/>
            <sz val="9"/>
            <color indexed="81"/>
            <rFont val="Tahoma"/>
            <family val="2"/>
          </rPr>
          <t>Requerimientos de fondos trimestralmente.</t>
        </r>
        <r>
          <rPr>
            <sz val="9"/>
            <color indexed="81"/>
            <rFont val="Tahoma"/>
            <family val="2"/>
          </rPr>
          <t xml:space="preserve">
</t>
        </r>
      </text>
    </comment>
    <comment ref="V4" authorId="1" shapeId="0">
      <text>
        <r>
          <rPr>
            <b/>
            <sz val="9"/>
            <color indexed="81"/>
            <rFont val="Tahoma"/>
            <family val="2"/>
          </rPr>
          <t>Tipos de recursos a utilizar que se necesita el desembolso monetario.</t>
        </r>
        <r>
          <rPr>
            <sz val="9"/>
            <color indexed="81"/>
            <rFont val="Tahoma"/>
            <family val="2"/>
          </rPr>
          <t xml:space="preserve">
</t>
        </r>
      </text>
    </comment>
    <comment ref="X4" authorId="0" shapeId="0">
      <text>
        <r>
          <rPr>
            <b/>
            <sz val="10"/>
            <color indexed="81"/>
            <rFont val="Tahoma"/>
            <family val="2"/>
          </rPr>
          <t>Representan los factores internos y/o externos a la gobernabilidad de la gerencia de la iniciativa, que pueden afectar las Actividades, Resultados Esperados y Propósitos de la misma. Son verdaderos riesgos para la iniciativa si están fuera del control de la gerencia de la iniciativa. 
Es un dato asumido como cierto a efectos de la planificación de la iniciativa.</t>
        </r>
      </text>
    </comment>
  </commentList>
</comments>
</file>

<file path=xl/comments3.xml><?xml version="1.0" encoding="utf-8"?>
<comments xmlns="http://schemas.openxmlformats.org/spreadsheetml/2006/main">
  <authors>
    <author>d.belliard</author>
    <author>Diana Ruth Belliard Pichardo</author>
  </authors>
  <commentList>
    <comment ref="A5" authorId="0" shapeId="0">
      <text>
        <r>
          <rPr>
            <b/>
            <sz val="10"/>
            <color indexed="81"/>
            <rFont val="Tahoma"/>
            <family val="2"/>
          </rPr>
          <t>Seleccionar el resultado del Plan Estratégico en que se enmarca la iniciativa dentro de la estrategia apuntada.</t>
        </r>
      </text>
    </comment>
    <comment ref="B5" authorId="0" shapeId="0">
      <text>
        <r>
          <rPr>
            <b/>
            <sz val="10"/>
            <color indexed="81"/>
            <rFont val="Tahoma"/>
            <family val="2"/>
          </rPr>
          <t xml:space="preserve">Indicar los beneficios o productos terminados que se esperan obtener con la ejecución de la iniciativa. </t>
        </r>
        <r>
          <rPr>
            <b/>
            <sz val="8"/>
            <color indexed="81"/>
            <rFont val="Tahoma"/>
            <family val="2"/>
          </rPr>
          <t xml:space="preserve"> </t>
        </r>
        <r>
          <rPr>
            <sz val="8"/>
            <color indexed="81"/>
            <rFont val="Tahoma"/>
            <family val="2"/>
          </rPr>
          <t xml:space="preserve">
</t>
        </r>
      </text>
    </comment>
    <comment ref="C5" authorId="0" shapeId="0">
      <text>
        <r>
          <rPr>
            <b/>
            <sz val="10"/>
            <color indexed="81"/>
            <rFont val="Tahoma"/>
            <family val="2"/>
          </rPr>
          <t>Explicar brevemente en qué consiste el producto.</t>
        </r>
      </text>
    </comment>
    <comment ref="D5" authorId="1" shapeId="0">
      <text>
        <r>
          <rPr>
            <b/>
            <sz val="9"/>
            <color indexed="81"/>
            <rFont val="Tahoma"/>
            <family val="2"/>
          </rPr>
          <t>Medirá el  cumplimiento del producto.</t>
        </r>
        <r>
          <rPr>
            <sz val="9"/>
            <color indexed="81"/>
            <rFont val="Tahoma"/>
            <family val="2"/>
          </rPr>
          <t xml:space="preserve">
</t>
        </r>
      </text>
    </comment>
    <comment ref="F5" authorId="1" shapeId="0">
      <text>
        <r>
          <rPr>
            <b/>
            <sz val="9"/>
            <color indexed="81"/>
            <rFont val="Tahoma"/>
            <family val="2"/>
          </rPr>
          <t>Se debe indicar cómo se constatará el cumplimiento de los indicadores.</t>
        </r>
      </text>
    </comment>
    <comment ref="G5" authorId="1" shapeId="0">
      <text>
        <r>
          <rPr>
            <b/>
            <sz val="9"/>
            <color indexed="81"/>
            <rFont val="Tahoma"/>
            <family val="2"/>
          </rPr>
          <t xml:space="preserve">Se refiere al valor del indicador al momento de establecer el objetivo o producto a lograr. Establece el punto de partida para la intervención. La línea de base suele tener un carácter cuantitativo. </t>
        </r>
      </text>
    </comment>
    <comment ref="H5" authorId="1" shapeId="0">
      <text>
        <r>
          <rPr>
            <b/>
            <sz val="9"/>
            <color indexed="81"/>
            <rFont val="Tahoma"/>
            <family val="2"/>
          </rPr>
          <t>Expresión cuantitativa del resultado o el nivel de desempeño que se espera alcanzar. Debe estar enmarcada en un mismo ejercicio presupuestario; por tanto será expresada en términos numéricos.</t>
        </r>
        <r>
          <rPr>
            <sz val="9"/>
            <color indexed="81"/>
            <rFont val="Tahoma"/>
            <family val="2"/>
          </rPr>
          <t xml:space="preserve">
</t>
        </r>
      </text>
    </comment>
    <comment ref="I5" authorId="0" shapeId="0">
      <text>
        <r>
          <rPr>
            <b/>
            <sz val="8"/>
            <color indexed="81"/>
            <rFont val="Tahoma"/>
            <family val="2"/>
          </rPr>
          <t xml:space="preserve">El trimestre es la unidad de tiempo para la entrega de los resultados, por lo que se deberá distribuir la meta en cada uno de los trimestres del año fiscal. </t>
        </r>
      </text>
    </comment>
    <comment ref="M5" authorId="1" shapeId="0">
      <text>
        <r>
          <rPr>
            <b/>
            <sz val="9"/>
            <color indexed="81"/>
            <rFont val="Tahoma"/>
            <family val="2"/>
          </rPr>
          <t>Acciones que se deben llevar a cabo para obtener el producto.</t>
        </r>
      </text>
    </comment>
    <comment ref="N5" authorId="1" shapeId="0">
      <text>
        <r>
          <rPr>
            <b/>
            <sz val="9"/>
            <color indexed="81"/>
            <rFont val="Tahoma"/>
            <family val="2"/>
          </rPr>
          <t>Monto aportado por la UAF para la consecución de dicho producto.</t>
        </r>
        <r>
          <rPr>
            <sz val="9"/>
            <color indexed="81"/>
            <rFont val="Tahoma"/>
            <family val="2"/>
          </rPr>
          <t xml:space="preserve">
</t>
        </r>
      </text>
    </comment>
    <comment ref="O5" authorId="1" shapeId="0">
      <text>
        <r>
          <rPr>
            <b/>
            <sz val="9"/>
            <color indexed="81"/>
            <rFont val="Tahoma"/>
            <family val="2"/>
          </rPr>
          <t>Monto aportado por los organismos o instituciones externas a la UAF.</t>
        </r>
        <r>
          <rPr>
            <sz val="9"/>
            <color indexed="81"/>
            <rFont val="Tahoma"/>
            <family val="2"/>
          </rPr>
          <t xml:space="preserve">
</t>
        </r>
      </text>
    </comment>
    <comment ref="P5" authorId="0" shapeId="0">
      <text>
        <r>
          <rPr>
            <b/>
            <sz val="10"/>
            <color indexed="81"/>
            <rFont val="Tahoma"/>
            <family val="2"/>
          </rPr>
          <t>Colocar aquí el nombre de las instituciones que aportarán los fondos externos.</t>
        </r>
        <r>
          <rPr>
            <sz val="10"/>
            <color indexed="81"/>
            <rFont val="Tahoma"/>
            <family val="2"/>
          </rPr>
          <t xml:space="preserve">
</t>
        </r>
      </text>
    </comment>
    <comment ref="Q5" authorId="0" shapeId="0">
      <text>
        <r>
          <rPr>
            <b/>
            <sz val="10"/>
            <color indexed="81"/>
            <rFont val="Tahoma"/>
            <family val="2"/>
          </rPr>
          <t>Es la suma de los recursos internos más los externos y, a la vez, representa el monto total para la ejecución de dicho producto.</t>
        </r>
        <r>
          <rPr>
            <sz val="10"/>
            <color indexed="81"/>
            <rFont val="Tahoma"/>
            <family val="2"/>
          </rPr>
          <t xml:space="preserve">
</t>
        </r>
      </text>
    </comment>
    <comment ref="R5" authorId="1" shapeId="0">
      <text>
        <r>
          <rPr>
            <b/>
            <sz val="9"/>
            <color indexed="81"/>
            <rFont val="Tahoma"/>
            <family val="2"/>
          </rPr>
          <t>Requerimientos de fondos trimestralmente.</t>
        </r>
        <r>
          <rPr>
            <sz val="9"/>
            <color indexed="81"/>
            <rFont val="Tahoma"/>
            <family val="2"/>
          </rPr>
          <t xml:space="preserve">
</t>
        </r>
      </text>
    </comment>
    <comment ref="V5" authorId="1" shapeId="0">
      <text>
        <r>
          <rPr>
            <b/>
            <sz val="9"/>
            <color indexed="81"/>
            <rFont val="Tahoma"/>
            <family val="2"/>
          </rPr>
          <t>Tipos de recursos a utilizar que se necestita el desembolso monetario.</t>
        </r>
        <r>
          <rPr>
            <sz val="9"/>
            <color indexed="81"/>
            <rFont val="Tahoma"/>
            <family val="2"/>
          </rPr>
          <t xml:space="preserve">
</t>
        </r>
      </text>
    </comment>
    <comment ref="X5" authorId="0" shapeId="0">
      <text>
        <r>
          <rPr>
            <b/>
            <sz val="10"/>
            <color indexed="81"/>
            <rFont val="Tahoma"/>
            <family val="2"/>
          </rPr>
          <t>Representan los factores internos y/o externos a la gobernabilidad de la gerencia de la iniciativa, que pueden afectar las Actividades, Resultados Esperados y Propósitos de la misma. Son verdaderos riesgos para la iniciativa si están fuera del control de la gerencia de la iniciativa. 
Es un dato asumido como cierto a efectos de la planificación de la iniciativa.</t>
        </r>
      </text>
    </comment>
  </commentList>
</comments>
</file>

<file path=xl/comments4.xml><?xml version="1.0" encoding="utf-8"?>
<comments xmlns="http://schemas.openxmlformats.org/spreadsheetml/2006/main">
  <authors>
    <author>d.belliard</author>
    <author>Diana Ruth Belliard Pichardo</author>
  </authors>
  <commentList>
    <comment ref="A1" authorId="0" shapeId="0">
      <text>
        <r>
          <rPr>
            <b/>
            <sz val="10"/>
            <color indexed="81"/>
            <rFont val="Tahoma"/>
            <family val="2"/>
          </rPr>
          <t>Seleccionar el resultado del Plan Estratégico en que se enmarca la iniciativa dentro de la estrategia apuntada.</t>
        </r>
      </text>
    </comment>
    <comment ref="B1" authorId="0" shapeId="0">
      <text>
        <r>
          <rPr>
            <b/>
            <sz val="10"/>
            <color indexed="81"/>
            <rFont val="Tahoma"/>
            <family val="2"/>
          </rPr>
          <t xml:space="preserve">Indicar los beneficios o productos terminados que se esperan obtener con la ejecución de la iniciativa. </t>
        </r>
        <r>
          <rPr>
            <b/>
            <sz val="8"/>
            <color indexed="81"/>
            <rFont val="Tahoma"/>
            <family val="2"/>
          </rPr>
          <t xml:space="preserve"> </t>
        </r>
        <r>
          <rPr>
            <sz val="8"/>
            <color indexed="81"/>
            <rFont val="Tahoma"/>
            <family val="2"/>
          </rPr>
          <t xml:space="preserve">
</t>
        </r>
      </text>
    </comment>
    <comment ref="C1" authorId="0" shapeId="0">
      <text>
        <r>
          <rPr>
            <b/>
            <sz val="10"/>
            <color indexed="81"/>
            <rFont val="Tahoma"/>
            <family val="2"/>
          </rPr>
          <t>Explicar brevemente en qué consiste el producto.</t>
        </r>
      </text>
    </comment>
    <comment ref="D1" authorId="1" shapeId="0">
      <text>
        <r>
          <rPr>
            <b/>
            <sz val="9"/>
            <color indexed="81"/>
            <rFont val="Tahoma"/>
            <family val="2"/>
          </rPr>
          <t>Medirá el  cumplimiento del producto.</t>
        </r>
        <r>
          <rPr>
            <sz val="9"/>
            <color indexed="81"/>
            <rFont val="Tahoma"/>
            <family val="2"/>
          </rPr>
          <t xml:space="preserve">
</t>
        </r>
      </text>
    </comment>
    <comment ref="F1" authorId="1" shapeId="0">
      <text>
        <r>
          <rPr>
            <b/>
            <sz val="9"/>
            <color indexed="81"/>
            <rFont val="Tahoma"/>
            <family val="2"/>
          </rPr>
          <t>Se debe indicar cómo se constatará el cumplimiento de los indicadores.</t>
        </r>
      </text>
    </comment>
    <comment ref="G1" authorId="1" shapeId="0">
      <text>
        <r>
          <rPr>
            <b/>
            <sz val="9"/>
            <color indexed="81"/>
            <rFont val="Tahoma"/>
            <family val="2"/>
          </rPr>
          <t xml:space="preserve">Se refiere al valor del indicador al momento de establecer el objetivo o producto a lograr. Establece el punto de partida para la intervención. La línea de base suele tener un carácter cuantitativo. </t>
        </r>
      </text>
    </comment>
    <comment ref="H1" authorId="1" shapeId="0">
      <text>
        <r>
          <rPr>
            <b/>
            <sz val="9"/>
            <color indexed="81"/>
            <rFont val="Tahoma"/>
            <family val="2"/>
          </rPr>
          <t>Expresión cuantitativa del resultado o el nivel de desempeño que se espera alcanzar. Debe estar enmarcada en un mismo ejercicio presupuestario; por tanto será expresada en términos numéricos.</t>
        </r>
        <r>
          <rPr>
            <sz val="9"/>
            <color indexed="81"/>
            <rFont val="Tahoma"/>
            <family val="2"/>
          </rPr>
          <t xml:space="preserve">
</t>
        </r>
      </text>
    </comment>
    <comment ref="I1" authorId="0" shapeId="0">
      <text>
        <r>
          <rPr>
            <b/>
            <sz val="8"/>
            <color indexed="81"/>
            <rFont val="Tahoma"/>
            <family val="2"/>
          </rPr>
          <t xml:space="preserve">El trimestre es la unidad de tiempo para la entrega de los resultados, por lo que se deberá distribuir la meta en cada uno de los trimestres del año fiscal. </t>
        </r>
      </text>
    </comment>
    <comment ref="M1" authorId="1" shapeId="0">
      <text>
        <r>
          <rPr>
            <b/>
            <sz val="9"/>
            <color indexed="81"/>
            <rFont val="Tahoma"/>
            <family val="2"/>
          </rPr>
          <t>Acciones que se deben llevar a cabo para obtener el producto.</t>
        </r>
      </text>
    </comment>
    <comment ref="N1" authorId="1" shapeId="0">
      <text>
        <r>
          <rPr>
            <b/>
            <sz val="9"/>
            <color indexed="81"/>
            <rFont val="Tahoma"/>
            <family val="2"/>
          </rPr>
          <t>Monto aportado por la UAF para la consecución de dicho producto.</t>
        </r>
        <r>
          <rPr>
            <sz val="9"/>
            <color indexed="81"/>
            <rFont val="Tahoma"/>
            <family val="2"/>
          </rPr>
          <t xml:space="preserve">
</t>
        </r>
      </text>
    </comment>
    <comment ref="O1" authorId="1" shapeId="0">
      <text>
        <r>
          <rPr>
            <b/>
            <sz val="9"/>
            <color indexed="81"/>
            <rFont val="Tahoma"/>
            <family val="2"/>
          </rPr>
          <t>Monto aportado por los organismos o instituciones externas a la UAF.</t>
        </r>
        <r>
          <rPr>
            <sz val="9"/>
            <color indexed="81"/>
            <rFont val="Tahoma"/>
            <family val="2"/>
          </rPr>
          <t xml:space="preserve">
</t>
        </r>
      </text>
    </comment>
    <comment ref="P1" authorId="0" shapeId="0">
      <text>
        <r>
          <rPr>
            <b/>
            <sz val="10"/>
            <color indexed="81"/>
            <rFont val="Tahoma"/>
            <family val="2"/>
          </rPr>
          <t>Colocar aquí el nombre de las instituciones que aportarán los fondos externos.</t>
        </r>
        <r>
          <rPr>
            <sz val="10"/>
            <color indexed="81"/>
            <rFont val="Tahoma"/>
            <family val="2"/>
          </rPr>
          <t xml:space="preserve">
</t>
        </r>
      </text>
    </comment>
    <comment ref="Q1" authorId="0" shapeId="0">
      <text>
        <r>
          <rPr>
            <b/>
            <sz val="10"/>
            <color indexed="81"/>
            <rFont val="Tahoma"/>
            <family val="2"/>
          </rPr>
          <t>Es la suma de los recursos internos más los externos y, a la vez, representa el monto total para la ejecución de dicho producto.</t>
        </r>
        <r>
          <rPr>
            <sz val="10"/>
            <color indexed="81"/>
            <rFont val="Tahoma"/>
            <family val="2"/>
          </rPr>
          <t xml:space="preserve">
</t>
        </r>
      </text>
    </comment>
    <comment ref="R1" authorId="1" shapeId="0">
      <text>
        <r>
          <rPr>
            <b/>
            <sz val="9"/>
            <color indexed="81"/>
            <rFont val="Tahoma"/>
            <family val="2"/>
          </rPr>
          <t>Requerimientos de fondos trimestralmente.</t>
        </r>
        <r>
          <rPr>
            <sz val="9"/>
            <color indexed="81"/>
            <rFont val="Tahoma"/>
            <family val="2"/>
          </rPr>
          <t xml:space="preserve">
</t>
        </r>
      </text>
    </comment>
    <comment ref="V1" authorId="1" shapeId="0">
      <text>
        <r>
          <rPr>
            <b/>
            <sz val="9"/>
            <color indexed="81"/>
            <rFont val="Tahoma"/>
            <family val="2"/>
          </rPr>
          <t>Tipos de recursos a utilizar que se necestita el desembolso monetario.</t>
        </r>
        <r>
          <rPr>
            <sz val="9"/>
            <color indexed="81"/>
            <rFont val="Tahoma"/>
            <family val="2"/>
          </rPr>
          <t xml:space="preserve">
</t>
        </r>
      </text>
    </comment>
    <comment ref="X1" authorId="0" shapeId="0">
      <text>
        <r>
          <rPr>
            <b/>
            <sz val="10"/>
            <color indexed="81"/>
            <rFont val="Tahoma"/>
            <family val="2"/>
          </rPr>
          <t>Representan los factores internos y/o externos a la gobernabilidad de la gerencia de la iniciativa, que pueden afectar las Actividades, Resultados Esperados y Propósitos de la misma. Son verdaderos riesgos para la iniciativa si están fuera del control de la gerencia de la iniciativa. 
Es un dato asumido como cierto a efectos de la planificación de la iniciativa.</t>
        </r>
      </text>
    </comment>
  </commentList>
</comments>
</file>

<file path=xl/comments5.xml><?xml version="1.0" encoding="utf-8"?>
<comments xmlns="http://schemas.openxmlformats.org/spreadsheetml/2006/main">
  <authors>
    <author>d.belliard</author>
    <author>Diana Ruth Belliard Pichardo</author>
  </authors>
  <commentList>
    <comment ref="A5" authorId="0" shapeId="0">
      <text>
        <r>
          <rPr>
            <b/>
            <sz val="10"/>
            <color indexed="81"/>
            <rFont val="Tahoma"/>
            <family val="2"/>
          </rPr>
          <t>Seleccionar el resultado del Plan Estratégico en que se enmarca la iniciativa dentro de la estrategia apuntada.</t>
        </r>
      </text>
    </comment>
    <comment ref="B5" authorId="0" shapeId="0">
      <text>
        <r>
          <rPr>
            <b/>
            <sz val="10"/>
            <color indexed="81"/>
            <rFont val="Tahoma"/>
            <family val="2"/>
          </rPr>
          <t xml:space="preserve">Indicar los beneficios o productos terminados que se esperan obtener con la ejecución de la iniciativa. </t>
        </r>
        <r>
          <rPr>
            <b/>
            <sz val="8"/>
            <color indexed="81"/>
            <rFont val="Tahoma"/>
            <family val="2"/>
          </rPr>
          <t xml:space="preserve"> </t>
        </r>
        <r>
          <rPr>
            <sz val="8"/>
            <color indexed="81"/>
            <rFont val="Tahoma"/>
            <family val="2"/>
          </rPr>
          <t xml:space="preserve">
</t>
        </r>
      </text>
    </comment>
    <comment ref="C5" authorId="0" shapeId="0">
      <text>
        <r>
          <rPr>
            <b/>
            <sz val="10"/>
            <color indexed="81"/>
            <rFont val="Tahoma"/>
            <family val="2"/>
          </rPr>
          <t>Explicar brevemente en qué consiste el producto.</t>
        </r>
      </text>
    </comment>
    <comment ref="D5" authorId="1" shapeId="0">
      <text>
        <r>
          <rPr>
            <b/>
            <sz val="9"/>
            <color indexed="81"/>
            <rFont val="Tahoma"/>
            <family val="2"/>
          </rPr>
          <t>Medirá el  cumplimiento del producto.</t>
        </r>
        <r>
          <rPr>
            <sz val="9"/>
            <color indexed="81"/>
            <rFont val="Tahoma"/>
            <family val="2"/>
          </rPr>
          <t xml:space="preserve">
</t>
        </r>
      </text>
    </comment>
    <comment ref="F5" authorId="1" shapeId="0">
      <text>
        <r>
          <rPr>
            <b/>
            <sz val="9"/>
            <color indexed="81"/>
            <rFont val="Tahoma"/>
            <family val="2"/>
          </rPr>
          <t>Se debe indicar cómo se constatará el cumplimiento de los indicadores.</t>
        </r>
      </text>
    </comment>
    <comment ref="G5" authorId="1" shapeId="0">
      <text>
        <r>
          <rPr>
            <b/>
            <sz val="9"/>
            <color indexed="81"/>
            <rFont val="Tahoma"/>
            <family val="2"/>
          </rPr>
          <t xml:space="preserve">Se refiere al valor del indicador al momento de establecer el objetivo o producto a lograr. Establece el punto de partida para la intervención. La línea de base suele tener un carácter cuantitativo. </t>
        </r>
      </text>
    </comment>
    <comment ref="H5" authorId="1" shapeId="0">
      <text>
        <r>
          <rPr>
            <b/>
            <sz val="9"/>
            <color indexed="81"/>
            <rFont val="Tahoma"/>
            <family val="2"/>
          </rPr>
          <t>Expresión cuantitativa del resultado o el nivel de desempeño que se espera alcanzar. Debe estar enmarcada en un mismo ejercicio presupuestario; por tanto será expresada en términos numéricos.</t>
        </r>
        <r>
          <rPr>
            <sz val="9"/>
            <color indexed="81"/>
            <rFont val="Tahoma"/>
            <family val="2"/>
          </rPr>
          <t xml:space="preserve">
</t>
        </r>
      </text>
    </comment>
    <comment ref="I5" authorId="0" shapeId="0">
      <text>
        <r>
          <rPr>
            <b/>
            <sz val="8"/>
            <color indexed="81"/>
            <rFont val="Tahoma"/>
            <family val="2"/>
          </rPr>
          <t xml:space="preserve">El trimestre es la unidad de tiempo para la entrega de los resultados, por lo que se deberá distribuir la meta en cada uno de los trimestres del año fiscal. </t>
        </r>
      </text>
    </comment>
    <comment ref="M5" authorId="1" shapeId="0">
      <text>
        <r>
          <rPr>
            <b/>
            <sz val="9"/>
            <color indexed="81"/>
            <rFont val="Tahoma"/>
            <family val="2"/>
          </rPr>
          <t>Acciones que se deben llevar a cabo para obtener el producto.</t>
        </r>
      </text>
    </comment>
    <comment ref="N5" authorId="1" shapeId="0">
      <text>
        <r>
          <rPr>
            <b/>
            <sz val="9"/>
            <color indexed="81"/>
            <rFont val="Tahoma"/>
            <family val="2"/>
          </rPr>
          <t>Monto aportado por la UAF para la consecución de dicho producto.</t>
        </r>
        <r>
          <rPr>
            <sz val="9"/>
            <color indexed="81"/>
            <rFont val="Tahoma"/>
            <family val="2"/>
          </rPr>
          <t xml:space="preserve">
</t>
        </r>
      </text>
    </comment>
    <comment ref="O5" authorId="1" shapeId="0">
      <text>
        <r>
          <rPr>
            <b/>
            <sz val="9"/>
            <color indexed="81"/>
            <rFont val="Tahoma"/>
            <family val="2"/>
          </rPr>
          <t>Monto aportado por los organismos o instituciones externas a la UAF.</t>
        </r>
        <r>
          <rPr>
            <sz val="9"/>
            <color indexed="81"/>
            <rFont val="Tahoma"/>
            <family val="2"/>
          </rPr>
          <t xml:space="preserve">
</t>
        </r>
      </text>
    </comment>
    <comment ref="P5" authorId="0" shapeId="0">
      <text>
        <r>
          <rPr>
            <b/>
            <sz val="10"/>
            <color indexed="81"/>
            <rFont val="Tahoma"/>
            <family val="2"/>
          </rPr>
          <t>Colocar aquí el nombre de las instituciones que aportarán los fondos externos.</t>
        </r>
        <r>
          <rPr>
            <sz val="10"/>
            <color indexed="81"/>
            <rFont val="Tahoma"/>
            <family val="2"/>
          </rPr>
          <t xml:space="preserve">
</t>
        </r>
      </text>
    </comment>
    <comment ref="Q5" authorId="0" shapeId="0">
      <text>
        <r>
          <rPr>
            <b/>
            <sz val="10"/>
            <color indexed="81"/>
            <rFont val="Tahoma"/>
            <family val="2"/>
          </rPr>
          <t>Es la suma de los recursos internos más los externos y, a la vez, representa el monto total para la ejecución de dicho producto.</t>
        </r>
        <r>
          <rPr>
            <sz val="10"/>
            <color indexed="81"/>
            <rFont val="Tahoma"/>
            <family val="2"/>
          </rPr>
          <t xml:space="preserve">
</t>
        </r>
      </text>
    </comment>
    <comment ref="R5" authorId="1" shapeId="0">
      <text>
        <r>
          <rPr>
            <b/>
            <sz val="9"/>
            <color indexed="81"/>
            <rFont val="Tahoma"/>
            <family val="2"/>
          </rPr>
          <t>Requerimientos de fondos trimestralmente.</t>
        </r>
        <r>
          <rPr>
            <sz val="9"/>
            <color indexed="81"/>
            <rFont val="Tahoma"/>
            <family val="2"/>
          </rPr>
          <t xml:space="preserve">
</t>
        </r>
      </text>
    </comment>
    <comment ref="V5" authorId="1" shapeId="0">
      <text>
        <r>
          <rPr>
            <b/>
            <sz val="9"/>
            <color indexed="81"/>
            <rFont val="Tahoma"/>
            <family val="2"/>
          </rPr>
          <t>Tipos de recursos a utilizar que se necestita el desembolso monetario.</t>
        </r>
        <r>
          <rPr>
            <sz val="9"/>
            <color indexed="81"/>
            <rFont val="Tahoma"/>
            <family val="2"/>
          </rPr>
          <t xml:space="preserve">
</t>
        </r>
      </text>
    </comment>
    <comment ref="X5" authorId="0" shapeId="0">
      <text>
        <r>
          <rPr>
            <b/>
            <sz val="10"/>
            <color indexed="81"/>
            <rFont val="Tahoma"/>
            <family val="2"/>
          </rPr>
          <t>Representan los factores internos y/o externos a la gobernabilidad de la gerencia de la iniciativa, que pueden afectar las Actividades, Resultados Esperados y Propósitos de la misma. Son verdaderos riesgos para la iniciativa si están fuera del control de la gerencia de la iniciativa. 
Es un dato asumido como cierto a efectos de la planificación de la iniciativa.</t>
        </r>
      </text>
    </comment>
  </commentList>
</comments>
</file>

<file path=xl/comments6.xml><?xml version="1.0" encoding="utf-8"?>
<comments xmlns="http://schemas.openxmlformats.org/spreadsheetml/2006/main">
  <authors>
    <author>d.belliard</author>
    <author>Diana Ruth Belliard Pichardo</author>
  </authors>
  <commentList>
    <comment ref="A5" authorId="0" shapeId="0">
      <text>
        <r>
          <rPr>
            <b/>
            <sz val="10"/>
            <color indexed="81"/>
            <rFont val="Tahoma"/>
            <family val="2"/>
          </rPr>
          <t>Seleccionar el resultado del Plan Estratégico en que se enmarca la iniciativa dentro de la estrategia apuntada.</t>
        </r>
      </text>
    </comment>
    <comment ref="B5" authorId="0" shapeId="0">
      <text>
        <r>
          <rPr>
            <b/>
            <sz val="10"/>
            <color indexed="81"/>
            <rFont val="Tahoma"/>
            <family val="2"/>
          </rPr>
          <t xml:space="preserve">Indicar los beneficios o productos terminados que se esperan obtener con la ejecución de la iniciativa. </t>
        </r>
        <r>
          <rPr>
            <b/>
            <sz val="8"/>
            <color indexed="81"/>
            <rFont val="Tahoma"/>
            <family val="2"/>
          </rPr>
          <t xml:space="preserve"> </t>
        </r>
        <r>
          <rPr>
            <sz val="8"/>
            <color indexed="81"/>
            <rFont val="Tahoma"/>
            <family val="2"/>
          </rPr>
          <t xml:space="preserve">
</t>
        </r>
      </text>
    </comment>
    <comment ref="C5" authorId="0" shapeId="0">
      <text>
        <r>
          <rPr>
            <b/>
            <sz val="10"/>
            <color indexed="81"/>
            <rFont val="Tahoma"/>
            <family val="2"/>
          </rPr>
          <t>Explicar brevemente en qué consiste el producto.</t>
        </r>
      </text>
    </comment>
    <comment ref="D5" authorId="1" shapeId="0">
      <text>
        <r>
          <rPr>
            <b/>
            <sz val="9"/>
            <color indexed="81"/>
            <rFont val="Tahoma"/>
            <family val="2"/>
          </rPr>
          <t>Medirá el  cumplimiento del producto.</t>
        </r>
        <r>
          <rPr>
            <sz val="9"/>
            <color indexed="81"/>
            <rFont val="Tahoma"/>
            <family val="2"/>
          </rPr>
          <t xml:space="preserve">
</t>
        </r>
      </text>
    </comment>
    <comment ref="F5" authorId="1" shapeId="0">
      <text>
        <r>
          <rPr>
            <b/>
            <sz val="9"/>
            <color indexed="81"/>
            <rFont val="Tahoma"/>
            <family val="2"/>
          </rPr>
          <t>Se debe indicar cómo se constatará el cumplimiento de los indicadores.</t>
        </r>
      </text>
    </comment>
    <comment ref="G5" authorId="1" shapeId="0">
      <text>
        <r>
          <rPr>
            <b/>
            <sz val="9"/>
            <color indexed="81"/>
            <rFont val="Tahoma"/>
            <family val="2"/>
          </rPr>
          <t xml:space="preserve">Se refiere al valor del indicador al momento de establecer el objetivo o producto a lograr. Establece el punto de partida para la intervención. La línea de base suele tener un carácter cuantitativo. </t>
        </r>
      </text>
    </comment>
    <comment ref="H5" authorId="1" shapeId="0">
      <text>
        <r>
          <rPr>
            <b/>
            <sz val="9"/>
            <color indexed="81"/>
            <rFont val="Tahoma"/>
            <family val="2"/>
          </rPr>
          <t>Expresión cuantitativa del resultado o el nivel de desempeño que se espera alcanzar. Debe estar enmarcada en un mismo ejercicio presupuestario; por tanto será expresada en términos numéricos.</t>
        </r>
        <r>
          <rPr>
            <sz val="9"/>
            <color indexed="81"/>
            <rFont val="Tahoma"/>
            <family val="2"/>
          </rPr>
          <t xml:space="preserve">
</t>
        </r>
      </text>
    </comment>
    <comment ref="I5" authorId="0" shapeId="0">
      <text>
        <r>
          <rPr>
            <b/>
            <sz val="8"/>
            <color indexed="81"/>
            <rFont val="Tahoma"/>
            <family val="2"/>
          </rPr>
          <t xml:space="preserve">El trimestre es la unidad de tiempo para la entrega de los resultados, por lo que se deberá distribuir la meta en cada uno de los trimestres del año fiscal. </t>
        </r>
      </text>
    </comment>
    <comment ref="M5" authorId="1" shapeId="0">
      <text>
        <r>
          <rPr>
            <b/>
            <sz val="9"/>
            <color indexed="81"/>
            <rFont val="Tahoma"/>
            <family val="2"/>
          </rPr>
          <t>Acciones que se deben llevar a cabo para obtener el producto.</t>
        </r>
      </text>
    </comment>
    <comment ref="N5" authorId="1" shapeId="0">
      <text>
        <r>
          <rPr>
            <b/>
            <sz val="9"/>
            <color indexed="81"/>
            <rFont val="Tahoma"/>
            <family val="2"/>
          </rPr>
          <t>Monto aportado por la UAF para la consecución de dicho producto.</t>
        </r>
        <r>
          <rPr>
            <sz val="9"/>
            <color indexed="81"/>
            <rFont val="Tahoma"/>
            <family val="2"/>
          </rPr>
          <t xml:space="preserve">
</t>
        </r>
      </text>
    </comment>
    <comment ref="O5" authorId="1" shapeId="0">
      <text>
        <r>
          <rPr>
            <b/>
            <sz val="9"/>
            <color indexed="81"/>
            <rFont val="Tahoma"/>
            <family val="2"/>
          </rPr>
          <t>Monto aportado por los organismos o instituciones externas a la UAF.</t>
        </r>
        <r>
          <rPr>
            <sz val="9"/>
            <color indexed="81"/>
            <rFont val="Tahoma"/>
            <family val="2"/>
          </rPr>
          <t xml:space="preserve">
</t>
        </r>
      </text>
    </comment>
    <comment ref="P5" authorId="0" shapeId="0">
      <text>
        <r>
          <rPr>
            <b/>
            <sz val="10"/>
            <color indexed="81"/>
            <rFont val="Tahoma"/>
            <family val="2"/>
          </rPr>
          <t>Colocar aquí el nombre de las instituciones que aportarán los fondos externos.</t>
        </r>
        <r>
          <rPr>
            <sz val="10"/>
            <color indexed="81"/>
            <rFont val="Tahoma"/>
            <family val="2"/>
          </rPr>
          <t xml:space="preserve">
</t>
        </r>
      </text>
    </comment>
    <comment ref="Q5" authorId="0" shapeId="0">
      <text>
        <r>
          <rPr>
            <b/>
            <sz val="10"/>
            <color indexed="81"/>
            <rFont val="Tahoma"/>
            <family val="2"/>
          </rPr>
          <t>Es la suma de los recursos internos más los externos y, a la vez, representa el monto total para la ejecución de dicho producto.</t>
        </r>
        <r>
          <rPr>
            <sz val="10"/>
            <color indexed="81"/>
            <rFont val="Tahoma"/>
            <family val="2"/>
          </rPr>
          <t xml:space="preserve">
</t>
        </r>
      </text>
    </comment>
    <comment ref="R5" authorId="1" shapeId="0">
      <text>
        <r>
          <rPr>
            <b/>
            <sz val="9"/>
            <color indexed="81"/>
            <rFont val="Tahoma"/>
            <family val="2"/>
          </rPr>
          <t>Requerimientos de fondos trimestralmente.</t>
        </r>
        <r>
          <rPr>
            <sz val="9"/>
            <color indexed="81"/>
            <rFont val="Tahoma"/>
            <family val="2"/>
          </rPr>
          <t xml:space="preserve">
</t>
        </r>
      </text>
    </comment>
    <comment ref="V5" authorId="1" shapeId="0">
      <text>
        <r>
          <rPr>
            <b/>
            <sz val="9"/>
            <color indexed="81"/>
            <rFont val="Tahoma"/>
            <family val="2"/>
          </rPr>
          <t>Tipos de recursos a utilizar que se necestita el desembolso monetario.</t>
        </r>
        <r>
          <rPr>
            <sz val="9"/>
            <color indexed="81"/>
            <rFont val="Tahoma"/>
            <family val="2"/>
          </rPr>
          <t xml:space="preserve">
</t>
        </r>
      </text>
    </comment>
    <comment ref="X5" authorId="0" shapeId="0">
      <text>
        <r>
          <rPr>
            <b/>
            <sz val="10"/>
            <color indexed="81"/>
            <rFont val="Tahoma"/>
            <family val="2"/>
          </rPr>
          <t>Representan los factores internos y/o externos a la gobernabilidad de la gerencia de la iniciativa, que pueden afectar las Actividades, Resultados Esperados y Propósitos de la misma. Son verdaderos riesgos para la iniciativa si están fuera del control de la gerencia de la iniciativa. 
Es un dato asumido como cierto a efectos de la planificación de la iniciativa.</t>
        </r>
      </text>
    </comment>
  </commentList>
</comments>
</file>

<file path=xl/comments7.xml><?xml version="1.0" encoding="utf-8"?>
<comments xmlns="http://schemas.openxmlformats.org/spreadsheetml/2006/main">
  <authors>
    <author>d.belliard</author>
    <author>Diana Ruth Belliard Pichardo</author>
  </authors>
  <commentList>
    <comment ref="A1" authorId="0" shapeId="0">
      <text>
        <r>
          <rPr>
            <b/>
            <sz val="10"/>
            <color indexed="81"/>
            <rFont val="Tahoma"/>
            <family val="2"/>
          </rPr>
          <t>Seleccionar el resultado del Plan Estratégico en que se enmarca la iniciativa dentro de la estrategia apuntada.</t>
        </r>
      </text>
    </comment>
    <comment ref="B1" authorId="0" shapeId="0">
      <text>
        <r>
          <rPr>
            <b/>
            <sz val="10"/>
            <color indexed="81"/>
            <rFont val="Tahoma"/>
            <family val="2"/>
          </rPr>
          <t xml:space="preserve">Indicar los beneficios o productos terminados que se esperan obtener con la ejecución de la iniciativa. </t>
        </r>
        <r>
          <rPr>
            <b/>
            <sz val="8"/>
            <color indexed="81"/>
            <rFont val="Tahoma"/>
            <family val="2"/>
          </rPr>
          <t xml:space="preserve"> </t>
        </r>
        <r>
          <rPr>
            <sz val="8"/>
            <color indexed="81"/>
            <rFont val="Tahoma"/>
            <family val="2"/>
          </rPr>
          <t xml:space="preserve">
</t>
        </r>
      </text>
    </comment>
    <comment ref="C1" authorId="0" shapeId="0">
      <text>
        <r>
          <rPr>
            <b/>
            <sz val="10"/>
            <color indexed="81"/>
            <rFont val="Tahoma"/>
            <family val="2"/>
          </rPr>
          <t xml:space="preserve">Indicar los beneficios o productos terminados que se esperan obtener con la ejecución de la iniciativa. </t>
        </r>
        <r>
          <rPr>
            <b/>
            <sz val="8"/>
            <color indexed="81"/>
            <rFont val="Tahoma"/>
            <family val="2"/>
          </rPr>
          <t xml:space="preserve"> </t>
        </r>
        <r>
          <rPr>
            <sz val="8"/>
            <color indexed="81"/>
            <rFont val="Tahoma"/>
            <family val="2"/>
          </rPr>
          <t xml:space="preserve">
</t>
        </r>
      </text>
    </comment>
    <comment ref="D1" authorId="1" shapeId="0">
      <text>
        <r>
          <rPr>
            <b/>
            <sz val="9"/>
            <color indexed="81"/>
            <rFont val="Tahoma"/>
            <family val="2"/>
          </rPr>
          <t>Medirá el  cumplimiento del producto.</t>
        </r>
        <r>
          <rPr>
            <sz val="9"/>
            <color indexed="81"/>
            <rFont val="Tahoma"/>
            <family val="2"/>
          </rPr>
          <t xml:space="preserve">
</t>
        </r>
      </text>
    </comment>
    <comment ref="F1" authorId="1" shapeId="0">
      <text>
        <r>
          <rPr>
            <b/>
            <sz val="9"/>
            <color indexed="81"/>
            <rFont val="Tahoma"/>
            <family val="2"/>
          </rPr>
          <t>Se debe indicar cómo se constatará el cumplimiento de los indicadores.</t>
        </r>
      </text>
    </comment>
    <comment ref="G1" authorId="1" shapeId="0">
      <text>
        <r>
          <rPr>
            <b/>
            <sz val="9"/>
            <color indexed="81"/>
            <rFont val="Tahoma"/>
            <family val="2"/>
          </rPr>
          <t xml:space="preserve">Se refiere al valor del indicador al momento de establecer el objetivo o producto a lograr. Establece el punto de partida para la intervención. La línea de base suele tener un carácter cuantitativo. </t>
        </r>
      </text>
    </comment>
    <comment ref="H1" authorId="1" shapeId="0">
      <text>
        <r>
          <rPr>
            <b/>
            <sz val="9"/>
            <color indexed="81"/>
            <rFont val="Tahoma"/>
            <family val="2"/>
          </rPr>
          <t>Expresión cuantitativa del resultado o el nivel de desempeño que se espera alcanzar. Debe estar enmarcada en un mismo ejercicio presupuestario; por tanto será expresada en términos numéricos.</t>
        </r>
        <r>
          <rPr>
            <sz val="9"/>
            <color indexed="81"/>
            <rFont val="Tahoma"/>
            <family val="2"/>
          </rPr>
          <t xml:space="preserve">
</t>
        </r>
      </text>
    </comment>
    <comment ref="I1" authorId="0" shapeId="0">
      <text>
        <r>
          <rPr>
            <b/>
            <sz val="8"/>
            <color indexed="81"/>
            <rFont val="Tahoma"/>
            <family val="2"/>
          </rPr>
          <t xml:space="preserve">El trimestre es la unidad de tiempo para la entrega de los resultados, por lo que se deberá distribuir la meta en cada uno de los trimestres del año fiscal. </t>
        </r>
      </text>
    </comment>
    <comment ref="M1" authorId="1" shapeId="0">
      <text>
        <r>
          <rPr>
            <b/>
            <sz val="9"/>
            <color indexed="81"/>
            <rFont val="Tahoma"/>
            <family val="2"/>
          </rPr>
          <t>Acciones que se deben llevar a cabo para obtener el producto.</t>
        </r>
      </text>
    </comment>
    <comment ref="N1" authorId="1" shapeId="0">
      <text>
        <r>
          <rPr>
            <b/>
            <sz val="9"/>
            <color indexed="81"/>
            <rFont val="Tahoma"/>
            <family val="2"/>
          </rPr>
          <t>Monto aportado por la UAF para la consecución de dicho producto.</t>
        </r>
        <r>
          <rPr>
            <sz val="9"/>
            <color indexed="81"/>
            <rFont val="Tahoma"/>
            <family val="2"/>
          </rPr>
          <t xml:space="preserve">
</t>
        </r>
      </text>
    </comment>
    <comment ref="O1" authorId="1" shapeId="0">
      <text>
        <r>
          <rPr>
            <b/>
            <sz val="9"/>
            <color indexed="81"/>
            <rFont val="Tahoma"/>
            <family val="2"/>
          </rPr>
          <t>Monto aportado por los organismos o instituciones externas a la UAF.</t>
        </r>
        <r>
          <rPr>
            <sz val="9"/>
            <color indexed="81"/>
            <rFont val="Tahoma"/>
            <family val="2"/>
          </rPr>
          <t xml:space="preserve">
</t>
        </r>
      </text>
    </comment>
    <comment ref="P1" authorId="0" shapeId="0">
      <text>
        <r>
          <rPr>
            <b/>
            <sz val="10"/>
            <color indexed="81"/>
            <rFont val="Tahoma"/>
            <family val="2"/>
          </rPr>
          <t>Colocar aquí el nombre de las instituciones que aportarán los fondos externos.</t>
        </r>
        <r>
          <rPr>
            <sz val="10"/>
            <color indexed="81"/>
            <rFont val="Tahoma"/>
            <family val="2"/>
          </rPr>
          <t xml:space="preserve">
</t>
        </r>
      </text>
    </comment>
    <comment ref="Q1" authorId="0" shapeId="0">
      <text>
        <r>
          <rPr>
            <b/>
            <sz val="10"/>
            <color indexed="81"/>
            <rFont val="Tahoma"/>
            <family val="2"/>
          </rPr>
          <t>Es la suma de los recursos internos más los externos y, a la vez, representa el monto total para la ejecución de dicho producto.</t>
        </r>
        <r>
          <rPr>
            <sz val="10"/>
            <color indexed="81"/>
            <rFont val="Tahoma"/>
            <family val="2"/>
          </rPr>
          <t xml:space="preserve">
</t>
        </r>
      </text>
    </comment>
    <comment ref="R1" authorId="1" shapeId="0">
      <text>
        <r>
          <rPr>
            <b/>
            <sz val="9"/>
            <color indexed="81"/>
            <rFont val="Tahoma"/>
            <family val="2"/>
          </rPr>
          <t>Requerimientos de fondos trimestralmente.</t>
        </r>
        <r>
          <rPr>
            <sz val="9"/>
            <color indexed="81"/>
            <rFont val="Tahoma"/>
            <family val="2"/>
          </rPr>
          <t xml:space="preserve">
</t>
        </r>
      </text>
    </comment>
    <comment ref="V1" authorId="1" shapeId="0">
      <text>
        <r>
          <rPr>
            <b/>
            <sz val="9"/>
            <color indexed="81"/>
            <rFont val="Tahoma"/>
            <family val="2"/>
          </rPr>
          <t>Tipos de recursos a utilizar que se necestita el desembolso monetario.</t>
        </r>
        <r>
          <rPr>
            <sz val="9"/>
            <color indexed="81"/>
            <rFont val="Tahoma"/>
            <family val="2"/>
          </rPr>
          <t xml:space="preserve">
</t>
        </r>
      </text>
    </comment>
    <comment ref="X1" authorId="0" shapeId="0">
      <text>
        <r>
          <rPr>
            <b/>
            <sz val="10"/>
            <color indexed="81"/>
            <rFont val="Tahoma"/>
            <family val="2"/>
          </rPr>
          <t>Representan los factores internos y/o externos a la gobernabilidad de la gerencia de la iniciativa, que pueden afectar las Actividades, Resultados Esperados y Propósitos de la misma. Son verdaderos riesgos para la iniciativa si están fuera del control de la gerencia de la iniciativa. 
Es un dato asumido como cierto a efectos de la planificación de la iniciativa.</t>
        </r>
      </text>
    </comment>
  </commentList>
</comments>
</file>

<file path=xl/comments8.xml><?xml version="1.0" encoding="utf-8"?>
<comments xmlns="http://schemas.openxmlformats.org/spreadsheetml/2006/main">
  <authors>
    <author>d.belliard</author>
    <author>Diana Ruth Belliard Pichardo</author>
  </authors>
  <commentList>
    <comment ref="A1" authorId="0" shapeId="0">
      <text>
        <r>
          <rPr>
            <b/>
            <sz val="10"/>
            <color indexed="81"/>
            <rFont val="Tahoma"/>
            <family val="2"/>
          </rPr>
          <t>Seleccionar el resultado del Plan Estratégico en que se enmarca la iniciativa dentro de la estrategia apuntada.</t>
        </r>
      </text>
    </comment>
    <comment ref="B1" authorId="0" shapeId="0">
      <text>
        <r>
          <rPr>
            <b/>
            <sz val="10"/>
            <color indexed="81"/>
            <rFont val="Tahoma"/>
            <family val="2"/>
          </rPr>
          <t xml:space="preserve">Indicar los beneficios o productos terminados que se esperan obtener con la ejecución de la iniciativa. </t>
        </r>
        <r>
          <rPr>
            <b/>
            <sz val="8"/>
            <color indexed="81"/>
            <rFont val="Tahoma"/>
            <family val="2"/>
          </rPr>
          <t xml:space="preserve"> </t>
        </r>
        <r>
          <rPr>
            <sz val="8"/>
            <color indexed="81"/>
            <rFont val="Tahoma"/>
            <family val="2"/>
          </rPr>
          <t xml:space="preserve">
</t>
        </r>
      </text>
    </comment>
    <comment ref="C1" authorId="0" shapeId="0">
      <text>
        <r>
          <rPr>
            <b/>
            <sz val="10"/>
            <color indexed="81"/>
            <rFont val="Tahoma"/>
            <family val="2"/>
          </rPr>
          <t>Explicar brevemente en qué consiste el producto.</t>
        </r>
      </text>
    </comment>
    <comment ref="D1" authorId="1" shapeId="0">
      <text>
        <r>
          <rPr>
            <b/>
            <sz val="9"/>
            <color indexed="81"/>
            <rFont val="Tahoma"/>
            <family val="2"/>
          </rPr>
          <t>Medirá el  cumplimiento del producto.</t>
        </r>
        <r>
          <rPr>
            <sz val="9"/>
            <color indexed="81"/>
            <rFont val="Tahoma"/>
            <family val="2"/>
          </rPr>
          <t xml:space="preserve">
</t>
        </r>
      </text>
    </comment>
    <comment ref="F1" authorId="1" shapeId="0">
      <text>
        <r>
          <rPr>
            <b/>
            <sz val="9"/>
            <color indexed="81"/>
            <rFont val="Tahoma"/>
            <family val="2"/>
          </rPr>
          <t>Se debe indicar cómo se constatará el cumplimiento de los indicadores.</t>
        </r>
      </text>
    </comment>
    <comment ref="G1" authorId="1" shapeId="0">
      <text>
        <r>
          <rPr>
            <b/>
            <sz val="9"/>
            <color indexed="81"/>
            <rFont val="Tahoma"/>
            <family val="2"/>
          </rPr>
          <t xml:space="preserve">Se refiere al valor del indicador al momento de establecer el objetivo o producto a lograr. Establece el punto de partida para la intervención. La línea de base suele tener un carácter cuantitativo. </t>
        </r>
      </text>
    </comment>
    <comment ref="H1" authorId="1" shapeId="0">
      <text>
        <r>
          <rPr>
            <b/>
            <sz val="9"/>
            <color indexed="81"/>
            <rFont val="Tahoma"/>
            <family val="2"/>
          </rPr>
          <t>Expresión cuantitativa del resultado o el nivel de desempeño que se espera alcanzar. Debe estar enmarcada en un mismo ejercicio presupuestario; por tanto será expresada en términos numéricos.</t>
        </r>
        <r>
          <rPr>
            <sz val="9"/>
            <color indexed="81"/>
            <rFont val="Tahoma"/>
            <family val="2"/>
          </rPr>
          <t xml:space="preserve">
</t>
        </r>
      </text>
    </comment>
    <comment ref="I1" authorId="0" shapeId="0">
      <text>
        <r>
          <rPr>
            <b/>
            <sz val="8"/>
            <color indexed="81"/>
            <rFont val="Tahoma"/>
            <family val="2"/>
          </rPr>
          <t xml:space="preserve">El trimestre es la unidad de tiempo para la entrega de los resultados, por lo que se deberá distribuir la meta en cada uno de los trimestres del año fiscal. </t>
        </r>
      </text>
    </comment>
    <comment ref="M1" authorId="1" shapeId="0">
      <text>
        <r>
          <rPr>
            <b/>
            <sz val="9"/>
            <color indexed="81"/>
            <rFont val="Tahoma"/>
            <family val="2"/>
          </rPr>
          <t>Acciones que se deben llevar a cabo para obtener el producto.</t>
        </r>
      </text>
    </comment>
    <comment ref="N1" authorId="1" shapeId="0">
      <text>
        <r>
          <rPr>
            <b/>
            <sz val="9"/>
            <color indexed="81"/>
            <rFont val="Tahoma"/>
            <family val="2"/>
          </rPr>
          <t>Monto aportado por la UAF para la consecución de dicho producto.</t>
        </r>
        <r>
          <rPr>
            <sz val="9"/>
            <color indexed="81"/>
            <rFont val="Tahoma"/>
            <family val="2"/>
          </rPr>
          <t xml:space="preserve">
</t>
        </r>
      </text>
    </comment>
    <comment ref="O1" authorId="1" shapeId="0">
      <text>
        <r>
          <rPr>
            <b/>
            <sz val="9"/>
            <color indexed="81"/>
            <rFont val="Tahoma"/>
            <family val="2"/>
          </rPr>
          <t>Monto aportado por los organismos o instituciones externas a la UAF.</t>
        </r>
        <r>
          <rPr>
            <sz val="9"/>
            <color indexed="81"/>
            <rFont val="Tahoma"/>
            <family val="2"/>
          </rPr>
          <t xml:space="preserve">
</t>
        </r>
      </text>
    </comment>
    <comment ref="P1" authorId="0" shapeId="0">
      <text>
        <r>
          <rPr>
            <b/>
            <sz val="10"/>
            <color indexed="81"/>
            <rFont val="Tahoma"/>
            <family val="2"/>
          </rPr>
          <t>Colocar aquí el nombre de las instituciones que aportarán los fondos externos.</t>
        </r>
        <r>
          <rPr>
            <sz val="10"/>
            <color indexed="81"/>
            <rFont val="Tahoma"/>
            <family val="2"/>
          </rPr>
          <t xml:space="preserve">
</t>
        </r>
      </text>
    </comment>
    <comment ref="Q1" authorId="0" shapeId="0">
      <text>
        <r>
          <rPr>
            <b/>
            <sz val="10"/>
            <color indexed="81"/>
            <rFont val="Tahoma"/>
            <family val="2"/>
          </rPr>
          <t>Es la suma de los recursos internos más los externos y, a la vez, representa el monto total para la ejecución de dicho producto.</t>
        </r>
        <r>
          <rPr>
            <sz val="10"/>
            <color indexed="81"/>
            <rFont val="Tahoma"/>
            <family val="2"/>
          </rPr>
          <t xml:space="preserve">
</t>
        </r>
      </text>
    </comment>
    <comment ref="R1" authorId="1" shapeId="0">
      <text>
        <r>
          <rPr>
            <b/>
            <sz val="9"/>
            <color indexed="81"/>
            <rFont val="Tahoma"/>
            <family val="2"/>
          </rPr>
          <t>Requerimientos de fondos trimestralmente.</t>
        </r>
        <r>
          <rPr>
            <sz val="9"/>
            <color indexed="81"/>
            <rFont val="Tahoma"/>
            <family val="2"/>
          </rPr>
          <t xml:space="preserve">
</t>
        </r>
      </text>
    </comment>
    <comment ref="V1" authorId="1" shapeId="0">
      <text>
        <r>
          <rPr>
            <b/>
            <sz val="9"/>
            <color indexed="81"/>
            <rFont val="Tahoma"/>
            <family val="2"/>
          </rPr>
          <t>Tipos de recursos a utilizar que se necestita el desembolso monetario.</t>
        </r>
        <r>
          <rPr>
            <sz val="9"/>
            <color indexed="81"/>
            <rFont val="Tahoma"/>
            <family val="2"/>
          </rPr>
          <t xml:space="preserve">
</t>
        </r>
      </text>
    </comment>
    <comment ref="X1" authorId="0" shapeId="0">
      <text>
        <r>
          <rPr>
            <b/>
            <sz val="10"/>
            <color indexed="81"/>
            <rFont val="Tahoma"/>
            <family val="2"/>
          </rPr>
          <t>Representan los factores internos y/o externos a la gobernabilidad de la gerencia de la iniciativa, que pueden afectar las Actividades, Resultados Esperados y Propósitos de la misma. Son verdaderos riesgos para la iniciativa si están fuera del control de la gerencia de la iniciativa. 
Es un dato asumido como cierto a efectos de la planificación de la iniciativa.</t>
        </r>
      </text>
    </comment>
  </commentList>
</comments>
</file>

<file path=xl/comments9.xml><?xml version="1.0" encoding="utf-8"?>
<comments xmlns="http://schemas.openxmlformats.org/spreadsheetml/2006/main">
  <authors>
    <author>Unidad de analis Financiero</author>
    <author>d.belliard</author>
    <author>Diana Ruth Belliard Pichardo</author>
  </authors>
  <commentList>
    <comment ref="A1" authorId="0" shapeId="0">
      <text>
        <r>
          <rPr>
            <sz val="9"/>
            <color indexed="81"/>
            <rFont val="Tahoma"/>
            <family val="2"/>
          </rPr>
          <t>Seleccionar el resultado del Plan Estratégico en que se enmarca la iniciativa dentro de la estrategia apuntada.</t>
        </r>
      </text>
    </comment>
    <comment ref="B1" authorId="0" shapeId="0">
      <text>
        <r>
          <rPr>
            <sz val="9"/>
            <color indexed="81"/>
            <rFont val="Tahoma"/>
            <family val="2"/>
          </rPr>
          <t xml:space="preserve">beneficios o productos terminados que se esperan obtener con la ejecución de la iniciativa.  
</t>
        </r>
      </text>
    </comment>
    <comment ref="C1" authorId="0" shapeId="0">
      <text>
        <r>
          <rPr>
            <sz val="9"/>
            <color indexed="81"/>
            <rFont val="Tahoma"/>
            <family val="2"/>
          </rPr>
          <t xml:space="preserve">Explicar brevemente en qué consiste el producto.
</t>
        </r>
      </text>
    </comment>
    <comment ref="D1" authorId="0" shapeId="0">
      <text>
        <r>
          <rPr>
            <sz val="9"/>
            <color indexed="81"/>
            <rFont val="Tahoma"/>
            <family val="2"/>
          </rPr>
          <t>Medirá el  cumplimiento del producto.</t>
        </r>
        <r>
          <rPr>
            <b/>
            <sz val="9"/>
            <color indexed="81"/>
            <rFont val="Tahoma"/>
            <family val="2"/>
          </rPr>
          <t xml:space="preserve">
</t>
        </r>
        <r>
          <rPr>
            <sz val="9"/>
            <color indexed="81"/>
            <rFont val="Tahoma"/>
            <family val="2"/>
          </rPr>
          <t xml:space="preserve">
</t>
        </r>
      </text>
    </comment>
    <comment ref="F1" authorId="0" shapeId="0">
      <text>
        <r>
          <rPr>
            <sz val="9"/>
            <color indexed="81"/>
            <rFont val="Tahoma"/>
            <family val="2"/>
          </rPr>
          <t>Se debe indicar cómo se constatará el cumplimiento de los indicadores.</t>
        </r>
      </text>
    </comment>
    <comment ref="G1" authorId="0" shapeId="0">
      <text>
        <r>
          <rPr>
            <sz val="9"/>
            <color indexed="81"/>
            <rFont val="Tahoma"/>
            <family val="2"/>
          </rPr>
          <t>Se refiere al valor del indicador al momento de establecer el objetivo o producto a lograr. Establece el punto de partida para la intervención. La línea de base suele tener un carácter cuantitativo.</t>
        </r>
        <r>
          <rPr>
            <b/>
            <sz val="9"/>
            <color indexed="81"/>
            <rFont val="Tahoma"/>
            <family val="2"/>
          </rPr>
          <t xml:space="preserve"> </t>
        </r>
        <r>
          <rPr>
            <sz val="9"/>
            <color indexed="81"/>
            <rFont val="Tahoma"/>
            <family val="2"/>
          </rPr>
          <t xml:space="preserve">
</t>
        </r>
      </text>
    </comment>
    <comment ref="H1" authorId="0" shapeId="0">
      <text>
        <r>
          <rPr>
            <sz val="9"/>
            <color indexed="81"/>
            <rFont val="Tahoma"/>
            <family val="2"/>
          </rPr>
          <t xml:space="preserve">Expresión cuantitativa del resultado o el nivel de desempeño que se espera alcanzar. Debe estar enmarcada en un mismo ejercicio presupuestario; por tanto será expresada en términos numéricos.
</t>
        </r>
      </text>
    </comment>
    <comment ref="I1" authorId="1" shapeId="0">
      <text>
        <r>
          <rPr>
            <b/>
            <sz val="8"/>
            <color indexed="81"/>
            <rFont val="Tahoma"/>
            <family val="2"/>
          </rPr>
          <t xml:space="preserve">El trimestre es la unidad de tiempo para la entrega de los resultados, por lo que se deberá distribuir la meta en cada uno de los trimestres del año fiscal. </t>
        </r>
      </text>
    </comment>
    <comment ref="M1" authorId="1" shapeId="0">
      <text>
        <r>
          <rPr>
            <b/>
            <sz val="8"/>
            <color indexed="81"/>
            <rFont val="Tahoma"/>
            <family val="2"/>
          </rPr>
          <t xml:space="preserve">El trimestre es la unidad de tiempo para la entrega de los resultados, por lo que se deberá distribuir la meta en cada uno de los trimestres del año fiscal. </t>
        </r>
      </text>
    </comment>
    <comment ref="Y1" authorId="0" shapeId="0">
      <text>
        <r>
          <rPr>
            <sz val="9"/>
            <color indexed="81"/>
            <rFont val="Tahoma"/>
            <family val="2"/>
          </rPr>
          <t xml:space="preserve">Acciones que se deben llevar a cabo para obtener el producto.
</t>
        </r>
      </text>
    </comment>
    <comment ref="Z1" authorId="2" shapeId="0">
      <text>
        <r>
          <rPr>
            <sz val="9"/>
            <color indexed="81"/>
            <rFont val="Tahoma"/>
            <family val="2"/>
          </rPr>
          <t xml:space="preserve">Monto aportado por la UAF para la consecución de dicho producto.
</t>
        </r>
      </text>
    </comment>
    <comment ref="AA1" authorId="2" shapeId="0">
      <text>
        <r>
          <rPr>
            <sz val="9"/>
            <color indexed="81"/>
            <rFont val="Tahoma"/>
            <family val="2"/>
          </rPr>
          <t xml:space="preserve">Monto aportado por los organismos o instituciones externas a la UAF.
</t>
        </r>
      </text>
    </comment>
    <comment ref="AB1" authorId="1" shapeId="0">
      <text>
        <r>
          <rPr>
            <sz val="10"/>
            <color indexed="81"/>
            <rFont val="Tahoma"/>
            <family val="2"/>
          </rPr>
          <t xml:space="preserve">Colocar aquí el nombre de las instituciones que aportarán los fondos externos.
</t>
        </r>
      </text>
    </comment>
    <comment ref="AC1" authorId="1" shapeId="0">
      <text>
        <r>
          <rPr>
            <sz val="10"/>
            <color indexed="81"/>
            <rFont val="Tahoma"/>
            <family val="2"/>
          </rPr>
          <t xml:space="preserve">Es la suma de los recursos internos más los externos y, a la vez, representa el monto total para la ejecución de dicho producto.
</t>
        </r>
      </text>
    </comment>
    <comment ref="AD1" authorId="2" shapeId="0">
      <text>
        <r>
          <rPr>
            <sz val="9"/>
            <color indexed="81"/>
            <rFont val="Tahoma"/>
            <family val="2"/>
          </rPr>
          <t xml:space="preserve">Requerimientos de fondos trimestralmente.
</t>
        </r>
      </text>
    </comment>
    <comment ref="AH1" authorId="2" shapeId="0">
      <text>
        <r>
          <rPr>
            <sz val="9"/>
            <color indexed="81"/>
            <rFont val="Tahoma"/>
            <family val="2"/>
          </rPr>
          <t xml:space="preserve">Tipos de recursos a utilizar que se necestita el desembolso monetario.
</t>
        </r>
      </text>
    </comment>
    <comment ref="AJ1" authorId="1" shapeId="0">
      <text>
        <r>
          <rPr>
            <b/>
            <sz val="10"/>
            <color indexed="81"/>
            <rFont val="Tahoma"/>
            <family val="2"/>
          </rPr>
          <t>Representan los factores internos y/o externos a la gobernabilidad de la gerencia de la iniciativa, que pueden afectar las Actividades, Resultados Esperados y Propósitos de la misma. Son verdaderos riesgos para la iniciativa si están fuera del control de la gerencia de la iniciativa. 
Es un dato asumido como cierto a efectos de la planificación de la iniciativa.</t>
        </r>
      </text>
    </comment>
  </commentList>
</comments>
</file>

<file path=xl/sharedStrings.xml><?xml version="1.0" encoding="utf-8"?>
<sst xmlns="http://schemas.openxmlformats.org/spreadsheetml/2006/main" count="1729" uniqueCount="980">
  <si>
    <t>Objetivo Estratégico</t>
  </si>
  <si>
    <r>
      <rPr>
        <b/>
        <sz val="11"/>
        <color theme="1"/>
        <rFont val="Calibri"/>
        <family val="2"/>
      </rPr>
      <t>Á</t>
    </r>
    <r>
      <rPr>
        <b/>
        <sz val="11"/>
        <color theme="1"/>
        <rFont val="Calibri"/>
        <family val="2"/>
        <scheme val="minor"/>
      </rPr>
      <t>reas Involucradas</t>
    </r>
  </si>
  <si>
    <t>Fuente Financiamiento</t>
  </si>
  <si>
    <r>
      <t>FORMULARIO DE PLANIFICACI</t>
    </r>
    <r>
      <rPr>
        <b/>
        <sz val="12"/>
        <color theme="1"/>
        <rFont val="Calibri"/>
        <family val="2"/>
      </rPr>
      <t>Ó</t>
    </r>
    <r>
      <rPr>
        <b/>
        <sz val="12"/>
        <color theme="1"/>
        <rFont val="Calibri"/>
        <family val="2"/>
        <scheme val="minor"/>
      </rPr>
      <t>N OPERATIVA INSTITUCIONAL ANUAL PRELIMINAR</t>
    </r>
  </si>
  <si>
    <t>Actividades</t>
  </si>
  <si>
    <t>Indicadores</t>
  </si>
  <si>
    <t>Línea Base</t>
  </si>
  <si>
    <t xml:space="preserve">            Meta por trimestre</t>
  </si>
  <si>
    <t>Ene-Mar</t>
  </si>
  <si>
    <t>Abr-Jun</t>
  </si>
  <si>
    <t>Jul-Sep</t>
  </si>
  <si>
    <t>Oct-Dic</t>
  </si>
  <si>
    <t>Resultado Esperado</t>
  </si>
  <si>
    <t>Estrategia</t>
  </si>
  <si>
    <t>1.1 Establecer y gestionar los Recursos Administrativos, Financieros y Humanos adecuados, orientados a la satisfacción de los clientes internos y externos, así como a la rendición de cuentas, que contribuyan con la consecución de la misión y visión de la institución.</t>
  </si>
  <si>
    <t>1.1 Fortalecimiento de los subsistemas de Recursos Humanos de cara al desarrollo institucional.</t>
  </si>
  <si>
    <t>1.2 Garantizar la eficiencia, transparencia y el adecuado control en la utilización de los recursos administrativos y financieros de la UAF.</t>
  </si>
  <si>
    <t>1.3 Garantizar la transparencia de la gestión institucional, mediante el acceso oportuno de los ciudadanos a las informaciones de uso público de la institución.</t>
  </si>
  <si>
    <t>1.4 Optimizar la coordinación y supervisión de los compromisos legales asumidos por la UAF, así como los derivados del ejercicio de sus atribuciones.</t>
  </si>
  <si>
    <t>1.1.1 Gestión orientada a alcanzar visión de la Institución, así como del Sistema de Monitoreo de la Administración Pública.</t>
  </si>
  <si>
    <t>1.1.2 Fortalecida la gestión administrativa y financiera de la UAF.</t>
  </si>
  <si>
    <t>1.1.3 Garantizada la transparencia en las operaciones y gestiones de la UAF, que generen información de uso público.</t>
  </si>
  <si>
    <t>1.1.4 	Formalización de los compromisos contractuales.</t>
  </si>
  <si>
    <t>1.1.5 Redacción y/o revisión de documentos legales.</t>
  </si>
  <si>
    <t>1.1.6 Cumplimiento de las políticas internas institucional en su relación con el personal.</t>
  </si>
  <si>
    <t>1.1.7 Coordinadas las reuniones del Comité Nacional Contra el Lavado de Activos y Financiamiento del Terrorismo (CONCLAFIT), así como sus documentos y Actas.</t>
  </si>
  <si>
    <t>1.1.8 Informe de opiniones jurídicas.</t>
  </si>
  <si>
    <t>1.1.9 Cumplimiento de la Ley Núm. 340-06 y su Reglamento de aplicación Núm. 543-12.</t>
  </si>
  <si>
    <t>1.5 Optimizar el sistema de planificación y control de la gestión institucional, orientado a la calidad, productividad y satisfacción de los usuarios internos y externo.</t>
  </si>
  <si>
    <t>1.6 Fortalecer la imagen institucional mediante la ejecución de actividades de comunicación internas y externas.</t>
  </si>
  <si>
    <t>1.1.10	 Coordinado el desarrollo, manejo y mantenimiento de la imagen institucional, así como la comunicación interna y externa</t>
  </si>
  <si>
    <t>2.1 Eficientizar la emisión de informes de inteligencia financiera, a los fines contribuir a mejorar los índices de efectividad en la persecución del lavado de activo y sus delitos precedentes.</t>
  </si>
  <si>
    <t>2.2 Conocer el comportamiento de los sectores económicos de incidencia en LA/FT, qué permita la identificación de riesgos y sus mitigadores, así como de patrones de conducta que pudieran relacionarse con la comisión de delitos y contribuyan a la emisión de informes de inteligencia.</t>
  </si>
  <si>
    <t>2.1 Fortalecer la capacidad de respuesta en la emisión de informes de inteligencia financiera y de asistencias técnicas, para la mejora del sistema contra LA/FT/PADM.</t>
  </si>
  <si>
    <t xml:space="preserve">2.2 Identificar y analizar los patrones de conductas e incidencias en LA/FT/PADM, y tipologías que permitan determinar los sectores de interés, así como la emisión informe de patrones inusuales y tipologías que pudieran relacionarse con la comisión de delitos.   </t>
  </si>
  <si>
    <t>2.1.1 Incremento gradual de la emisión de los informes de inteligencia y de asistencia técnica.</t>
  </si>
  <si>
    <t>2.1.3 Informes de grupos de interés identificados y estudiados.</t>
  </si>
  <si>
    <t>2.1.4 Informes de casos inusuales, ROS, dinero transfronterizo en efectivo, estadísticos e indicadores.</t>
  </si>
  <si>
    <t>2.1.5 Elaboración de informes estadístico y de indicadores.</t>
  </si>
  <si>
    <t>2.1.6 Estudio de Tipologías.</t>
  </si>
  <si>
    <t>3.1 Mantener actualizada la plataforma tecnológica para garantizar eficiencia en los servicios demandados por la institución, contribuyendo a la consecución misión y visión.</t>
  </si>
  <si>
    <t>3.1 Optimizar el desarrollo e implementación de los sistemas e infraestructuras informáticos de la UAF, con miras de contar con tecnología adecuada y alineada a las necesidades de la institución para eficientizar el uso de la información, la mejora de los procedimientos, la seguridad e integridad y disponibilidad de la información.</t>
  </si>
  <si>
    <t>3.1.1 UAF con sistemas de tecnológico actualizados, manteniendo la integridad, seguridad y disponibilidad de la información a través de herramientas de última generación que nos permitan cumplir con las buenas prácticas.</t>
  </si>
  <si>
    <t>4.1 Fortalecer los distintos mecanismos de interacción a fin de contribuir a la prevención, detección y control de lavado de activos y financiamiento terrorismo a nivel nacionales e internacionales.</t>
  </si>
  <si>
    <t>4.2 Diseñar, definir e implementar programas de capacitación continua, acorde con los riesgos identificados, que contribuya a su mitigación y facilite la comprensión del Sistema antilavado de activos y contra el financiamiento del terrorismo.</t>
  </si>
  <si>
    <t>4.1 Fomentar las relaciones con grupos de interés, organismos internacionales, así como con entidades homólogas.</t>
  </si>
  <si>
    <t>4.2 Procurar respuesta de los compromisos internacionales asumidos por el Estado dominicano, en materia de Lavado de Activos y Financiamiento del Terrorismo y la Proliferación de Armas de Destrucción Masiva.</t>
  </si>
  <si>
    <t>4.3 Fortalecimiento del sistema de Prevención, Detección y Control de LA/FT / PADM, mediante la implementación de acciones formativas.</t>
  </si>
  <si>
    <t>4.1.1 Consolidación de relaciones, acercamiento y establecimiento de puntos de contactos con grupos de interés e instituciones homólogas.</t>
  </si>
  <si>
    <t>4.2.1 Gestión oportuna de información.</t>
  </si>
  <si>
    <t>4.2.2 Remisión de respuesta oportuna de requerimientos.</t>
  </si>
  <si>
    <t>4.3.1 Sujetos obligados y autoridades competentes capacitados en temas relacionados al LA/FT/PADM.</t>
  </si>
  <si>
    <t>4.3.1 Población sensibilizada y capacitada en temas relacionados al LA/FT/PADM.</t>
  </si>
  <si>
    <t>4.3.1 Publicaciones de documentos didácticos e informativos.</t>
  </si>
  <si>
    <t>1.1.2 	Satisfecho el personal con los requerimientos para el desempeño de sus funciones y mejorada las condiciones de los espacios laborales.</t>
  </si>
  <si>
    <t>R1.1.9 Mejorada la gestión de la planificación estratégica y operacional de la   UAF, basado en el sistema de gestión de calidad y la gestión de riesgo</t>
  </si>
  <si>
    <t>Producto</t>
  </si>
  <si>
    <t>Unidad de Medida</t>
  </si>
  <si>
    <t>Fórmula / Fuente de Verificación</t>
  </si>
  <si>
    <t>Meta por Año</t>
  </si>
  <si>
    <t>Riesgos</t>
  </si>
  <si>
    <t>Resultado Estratégico</t>
  </si>
  <si>
    <t>Recurso Interno (RD$)</t>
  </si>
  <si>
    <t>Recurso Externo (RD$)</t>
  </si>
  <si>
    <t>Total (RD$)</t>
  </si>
  <si>
    <t>Programación Presupuestaria de los Recursos Internos (RD$)</t>
  </si>
  <si>
    <t>Descripción del Producto</t>
  </si>
  <si>
    <r>
      <t xml:space="preserve">Dependencia o </t>
    </r>
    <r>
      <rPr>
        <b/>
        <sz val="12"/>
        <color theme="1"/>
        <rFont val="Calibri"/>
        <family val="2"/>
      </rPr>
      <t>Á</t>
    </r>
    <r>
      <rPr>
        <b/>
        <sz val="12"/>
        <color theme="1"/>
        <rFont val="Calibri"/>
        <family val="2"/>
        <scheme val="minor"/>
      </rPr>
      <t>rea:</t>
    </r>
  </si>
  <si>
    <t>Identificación</t>
  </si>
  <si>
    <t>Planificación y Desarrollo</t>
  </si>
  <si>
    <t>Cantidad de informes entregados cuatrimestralmente a la Direccion General.</t>
  </si>
  <si>
    <r>
      <rPr>
        <b/>
        <sz val="11"/>
        <color theme="1"/>
        <rFont val="Calibri"/>
        <family val="2"/>
        <scheme val="minor"/>
      </rPr>
      <t>F:</t>
    </r>
    <r>
      <rPr>
        <sz val="11"/>
        <color theme="1"/>
        <rFont val="Calibri"/>
        <family val="2"/>
        <scheme val="minor"/>
      </rPr>
      <t xml:space="preserve"> Conteo
</t>
    </r>
    <r>
      <rPr>
        <b/>
        <sz val="11"/>
        <color theme="1"/>
        <rFont val="Calibri"/>
        <family val="2"/>
        <scheme val="minor"/>
      </rPr>
      <t xml:space="preserve">FV: </t>
    </r>
    <r>
      <rPr>
        <sz val="11"/>
        <color theme="1"/>
        <rFont val="Calibri"/>
        <family val="2"/>
        <scheme val="minor"/>
      </rPr>
      <t>Correo electrónico</t>
    </r>
  </si>
  <si>
    <t>N/A</t>
  </si>
  <si>
    <t>Todas las áreas de la UAF</t>
  </si>
  <si>
    <t>1. Entrega tardía de información y evidencias por parte de las áreas para DPyD.
2. Envío de evidencias e informaciones incorrectas.</t>
  </si>
  <si>
    <t>Entrega Informe anual a la Dirección General al primer trimestre.</t>
  </si>
  <si>
    <t>Informe</t>
  </si>
  <si>
    <t>Presentación de informe anual a nivel gerencial al primer trimestre.</t>
  </si>
  <si>
    <t xml:space="preserve">Informe de Seguimiento Indicadores Presidenciales </t>
  </si>
  <si>
    <t>Documentos trabajados del SGC</t>
  </si>
  <si>
    <t>El Sistema de Gestión de Calidad de la UAF está compuesto de documentos que establecen los procesos que abarcan el mismo. El Departamento de P&amp;D se encarga de controlar la información documentada, de acuerdo a lo solicitado.</t>
  </si>
  <si>
    <t>Porcentaje de información documentada, cuando aplique.</t>
  </si>
  <si>
    <t>%</t>
  </si>
  <si>
    <t>1. Limitaciones para entrar a la carpeta de información documentada.
2. La socilaización no sea efectuada en tiempo adecuado y dada al personal neceario.</t>
  </si>
  <si>
    <t>Auditorías Internas realizadas</t>
  </si>
  <si>
    <t xml:space="preserve">El Departmento de P&amp;D coordina las audtorías internas de calidad, para verificar conformidad con lo establecido en el SGC. </t>
  </si>
  <si>
    <t>Porcentaje de cumplimiento del Programa de Auditorías Internas, semestralmente.</t>
  </si>
  <si>
    <r>
      <t xml:space="preserve">F: </t>
    </r>
    <r>
      <rPr>
        <sz val="11"/>
        <color theme="1"/>
        <rFont val="Calibri"/>
        <family val="2"/>
        <scheme val="minor"/>
      </rPr>
      <t xml:space="preserve">(Cantidad de Auditorías realizadas por área o proceso/Cantidad de Auditorías planificadas)*100%
</t>
    </r>
    <r>
      <rPr>
        <b/>
        <sz val="11"/>
        <color theme="1"/>
        <rFont val="Calibri"/>
        <family val="2"/>
        <scheme val="minor"/>
      </rPr>
      <t xml:space="preserve">FV: </t>
    </r>
    <r>
      <rPr>
        <sz val="11"/>
        <color theme="1"/>
        <rFont val="Calibri"/>
        <family val="2"/>
        <scheme val="minor"/>
      </rPr>
      <t>Programa de Auditoría vs. Informe de Auditoría</t>
    </r>
  </si>
  <si>
    <t>1. No Disponibilidad de auditores y auditados.
2. Poca cooperación durante el proceso de auditoria, por parte de los auditados.</t>
  </si>
  <si>
    <t>Entrega de Informe de Auditoría a la Dirección General, semestralmente.</t>
  </si>
  <si>
    <r>
      <rPr>
        <b/>
        <sz val="11"/>
        <color theme="1"/>
        <rFont val="Calibri"/>
        <family val="2"/>
        <scheme val="minor"/>
      </rPr>
      <t xml:space="preserve">F: </t>
    </r>
    <r>
      <rPr>
        <sz val="11"/>
        <color theme="1"/>
        <rFont val="Calibri"/>
        <family val="2"/>
        <scheme val="minor"/>
      </rPr>
      <t xml:space="preserve">Conteo
</t>
    </r>
    <r>
      <rPr>
        <b/>
        <sz val="11"/>
        <color theme="1"/>
        <rFont val="Calibri"/>
        <family val="2"/>
        <scheme val="minor"/>
      </rPr>
      <t xml:space="preserve">FV: </t>
    </r>
    <r>
      <rPr>
        <sz val="11"/>
        <color theme="1"/>
        <rFont val="Calibri"/>
        <family val="2"/>
        <scheme val="minor"/>
      </rPr>
      <t>Correo electrónico</t>
    </r>
  </si>
  <si>
    <t>Anualmente se planifican las estratégias que se utilizarán durante el año siguiente, contribuyendo a la misión, visión y plan estratégico institucional. Estas planificaciones son: el Plan Operativo Anual, el Plan de Compras y Contrataciones y el Presupuesto Físico y Financiero Anual</t>
  </si>
  <si>
    <r>
      <rPr>
        <b/>
        <sz val="11"/>
        <color theme="1"/>
        <rFont val="Calibri"/>
        <family val="2"/>
        <scheme val="minor"/>
      </rPr>
      <t xml:space="preserve">F: </t>
    </r>
    <r>
      <rPr>
        <sz val="11"/>
        <color theme="1"/>
        <rFont val="Calibri"/>
        <family val="2"/>
        <scheme val="minor"/>
      </rPr>
      <t xml:space="preserve">Informe
</t>
    </r>
    <r>
      <rPr>
        <b/>
        <sz val="11"/>
        <color theme="1"/>
        <rFont val="Calibri"/>
        <family val="2"/>
        <scheme val="minor"/>
      </rPr>
      <t xml:space="preserve">FV: </t>
    </r>
    <r>
      <rPr>
        <sz val="11"/>
        <color theme="1"/>
        <rFont val="Calibri"/>
        <family val="2"/>
        <scheme val="minor"/>
      </rPr>
      <t>Correo electrónico</t>
    </r>
  </si>
  <si>
    <t>1. Entrega tardía de información y evidencias por parte de las áreas para DPyD.
2. Incorrecta formulación en lo solictado.
3. Deficiencias en la plataforma del SIGEF y de la Dirección de Compras y Contrataciones</t>
  </si>
  <si>
    <t>Matriz</t>
  </si>
  <si>
    <r>
      <rPr>
        <b/>
        <sz val="11"/>
        <color theme="1"/>
        <rFont val="Calibri"/>
        <family val="2"/>
        <scheme val="minor"/>
      </rPr>
      <t xml:space="preserve">F: </t>
    </r>
    <r>
      <rPr>
        <sz val="11"/>
        <color theme="1"/>
        <rFont val="Calibri"/>
        <family val="2"/>
        <scheme val="minor"/>
      </rPr>
      <t xml:space="preserve">Matriz
</t>
    </r>
    <r>
      <rPr>
        <b/>
        <sz val="11"/>
        <color theme="1"/>
        <rFont val="Calibri"/>
        <family val="2"/>
        <scheme val="minor"/>
      </rPr>
      <t xml:space="preserve">FV: </t>
    </r>
    <r>
      <rPr>
        <sz val="11"/>
        <color theme="1"/>
        <rFont val="Calibri"/>
        <family val="2"/>
        <scheme val="minor"/>
      </rPr>
      <t>Correo electrónico</t>
    </r>
  </si>
  <si>
    <r>
      <rPr>
        <b/>
        <sz val="11"/>
        <color theme="1"/>
        <rFont val="Calibri"/>
        <family val="2"/>
        <scheme val="minor"/>
      </rPr>
      <t xml:space="preserve">F: </t>
    </r>
    <r>
      <rPr>
        <sz val="11"/>
        <color theme="1"/>
        <rFont val="Calibri"/>
        <family val="2"/>
        <scheme val="minor"/>
      </rPr>
      <t xml:space="preserve">Matriz
</t>
    </r>
    <r>
      <rPr>
        <b/>
        <sz val="11"/>
        <color theme="1"/>
        <rFont val="Calibri"/>
        <family val="2"/>
        <scheme val="minor"/>
      </rPr>
      <t xml:space="preserve">FV: </t>
    </r>
    <r>
      <rPr>
        <sz val="11"/>
        <color theme="1"/>
        <rFont val="Calibri"/>
        <family val="2"/>
        <scheme val="minor"/>
      </rPr>
      <t>SIGEF</t>
    </r>
  </si>
  <si>
    <t>Compras y Contrataciones</t>
  </si>
  <si>
    <t>1. Entrega tardía de información.
2. Información incompleta.</t>
  </si>
  <si>
    <t>Memoria Institucional 2020 aprobada</t>
  </si>
  <si>
    <t>Es el documento anual de rendición de cuentas de la UAF que se remite al Ministerio de Hacienda, para ser entregado al Ministerio de la Presidencia.</t>
  </si>
  <si>
    <t>Entrega Memoria Institucional al cuarto trimestre del año.</t>
  </si>
  <si>
    <t>Memoria</t>
  </si>
  <si>
    <r>
      <rPr>
        <b/>
        <sz val="11"/>
        <color theme="1"/>
        <rFont val="Calibri"/>
        <family val="2"/>
        <scheme val="minor"/>
      </rPr>
      <t>F:</t>
    </r>
    <r>
      <rPr>
        <sz val="11"/>
        <color theme="1"/>
        <rFont val="Calibri"/>
        <family val="2"/>
        <scheme val="minor"/>
      </rPr>
      <t xml:space="preserve"> Conteo
</t>
    </r>
    <r>
      <rPr>
        <b/>
        <sz val="11"/>
        <color theme="1"/>
        <rFont val="Calibri"/>
        <family val="2"/>
        <scheme val="minor"/>
      </rPr>
      <t xml:space="preserve">FV: </t>
    </r>
    <r>
      <rPr>
        <sz val="11"/>
        <color theme="1"/>
        <rFont val="Calibri"/>
        <family val="2"/>
        <scheme val="minor"/>
      </rPr>
      <t>Comunicación de entrega</t>
    </r>
  </si>
  <si>
    <t>Diagramación y empastado</t>
  </si>
  <si>
    <t>1. Entrega tardía de información.
2. Información incompleta, incongruente o equivocada.</t>
  </si>
  <si>
    <t>Autoevaluación CAF y Plan de Mejora realizados</t>
  </si>
  <si>
    <t>El Marco Común de Evaluación (CAF) es una metodología para que la institución detecte fortalezas y áreas de mejora. Así mismo, desarrollar planes para convertir las oportunidades en fortalezas</t>
  </si>
  <si>
    <r>
      <t xml:space="preserve">F: Conteo
FV: </t>
    </r>
    <r>
      <rPr>
        <sz val="11"/>
        <rFont val="Calibri"/>
        <family val="2"/>
        <scheme val="minor"/>
      </rPr>
      <t>Matriz</t>
    </r>
  </si>
  <si>
    <t>-</t>
  </si>
  <si>
    <t>Porcentaje de cumplimiento del plan de mejora</t>
  </si>
  <si>
    <t>Porcentaje de cumplimiento en el Indicador CAF</t>
  </si>
  <si>
    <t>F: Cálculo automático
FV: Plataforma del SISMAP</t>
  </si>
  <si>
    <t>Requerimientos de las NOBACI actualizados</t>
  </si>
  <si>
    <t>Es el Indicador que mide la Contraloría, con la finalidad de promover una administración transparente de los recursos públicos en las entidades bajo el ámbito de la Ley 10-07</t>
  </si>
  <si>
    <t>Porcentaje de cumplimiento en el Indicador NOBACI</t>
  </si>
  <si>
    <t>F: Cálculo automático
FV: Plataforma de la NOBACI</t>
  </si>
  <si>
    <t>Riesgos internos y externos identificados, evaluados y administrados</t>
  </si>
  <si>
    <t>Mediante una matriz se identifica, se evalua y se gestiona los risgos internos y externos, derivados de cada objetivo establecido en el PEI y en el POA, en consonancia con los requerimientos de las NOBACI, estimando el impacto que ocasionan en las operaciones de la institucions y facilita el cumplimiento de la misión y la visión institucional.</t>
  </si>
  <si>
    <t>Cantidad de informes de Rendición de Cuentas entregados</t>
  </si>
  <si>
    <t>1. No identificación de riesgos.
2. Envío de evidencias e informaciones incorrectas.
3. Entrega tardía de información y evidencias por parte de las áreas para DPyD.</t>
  </si>
  <si>
    <t xml:space="preserve">1. Resistencia al cambio de sistema de gestión.
</t>
  </si>
  <si>
    <t>Informe de Monitoreo POA 2021</t>
  </si>
  <si>
    <t>Es el documento que describe el seguimento trimestral de los productos establecidos en el Plan Operativo Anual.
En el primer mes del año se estará entregando el informe correspondiente al último trimestre del año 2020.</t>
  </si>
  <si>
    <t>Informe de Evaluación PEI al año 2020</t>
  </si>
  <si>
    <t>Es el documento que describe la evaluación anual de los resultados estratégicos establecidos en el Plan Estratégico Institucional.
En este caso se estará evaluando los indicadores durante los años 2019-2020.</t>
  </si>
  <si>
    <r>
      <rPr>
        <b/>
        <sz val="11"/>
        <color theme="1"/>
        <rFont val="Calibri"/>
        <family val="2"/>
        <scheme val="minor"/>
      </rPr>
      <t>F:</t>
    </r>
    <r>
      <rPr>
        <sz val="11"/>
        <color theme="1"/>
        <rFont val="Calibri"/>
        <family val="2"/>
        <scheme val="minor"/>
      </rPr>
      <t xml:space="preserve"> Conteo
</t>
    </r>
    <r>
      <rPr>
        <b/>
        <sz val="11"/>
        <color theme="1"/>
        <rFont val="Calibri"/>
        <family val="2"/>
        <scheme val="minor"/>
      </rPr>
      <t>FV:</t>
    </r>
    <r>
      <rPr>
        <sz val="11"/>
        <color theme="1"/>
        <rFont val="Calibri"/>
        <family val="2"/>
        <scheme val="minor"/>
      </rPr>
      <t xml:space="preserve"> Listados de Asistencia o Correo electrónico</t>
    </r>
  </si>
  <si>
    <t>Es el documento que describe el avance  mensual de los Indicadores que mide Presidencia a cada entidad del estado.
En el primer mes del año se estará entregando el informe correspondiente a las calificaciones con las que cerró el año 2020.</t>
  </si>
  <si>
    <r>
      <t xml:space="preserve">F: </t>
    </r>
    <r>
      <rPr>
        <sz val="11"/>
        <color theme="1"/>
        <rFont val="Calibri"/>
        <family val="2"/>
        <scheme val="minor"/>
      </rPr>
      <t xml:space="preserve">(Cantidad de información documentada trabajada/ Cantidad de Información Solicitada)*100%
</t>
    </r>
    <r>
      <rPr>
        <b/>
        <sz val="11"/>
        <color theme="1"/>
        <rFont val="Calibri"/>
        <family val="2"/>
        <scheme val="minor"/>
      </rPr>
      <t xml:space="preserve">FV: </t>
    </r>
    <r>
      <rPr>
        <sz val="11"/>
        <color theme="1"/>
        <rFont val="Calibri"/>
        <family val="2"/>
        <scheme val="minor"/>
      </rPr>
      <t>Solicitud de cambio vs. Correo de notificación de aprobación a los usuarios</t>
    </r>
  </si>
  <si>
    <t>Entrega del POA 2022 aprobado al tercer trimestre del año.</t>
  </si>
  <si>
    <t>Entrega del PACC 2022 aprobado al cuarto trimestre del año.</t>
  </si>
  <si>
    <t>Presupuesto Financiero 2022 cargado al SIGEF al tercer trimestre del año.</t>
  </si>
  <si>
    <t>Presupuesto Físico 2022 cargado al SIGEF al tercer trimestre del año.</t>
  </si>
  <si>
    <t>Es el documento que describe el seguimento trimestral de lo planificado en el Plan Anual de Compras y Contrataciones.
En el primer trimestre del año se estará entregando el informe correspondiente al último trimestre del año 2020.</t>
  </si>
  <si>
    <t>POA, PACC y Presupuesto Físico y Financiero 2022</t>
  </si>
  <si>
    <t>Informe de Monitoreo PACC 2021</t>
  </si>
  <si>
    <t>1. Seguimiento y solicitud de evidencias trimestral del POA.        
2. Elaboración de informes trimestrales de seguimiento.              
3. Remisión Informes trimestrales a la Dirección General.                            
4.  Presentación gerencial de seguimiento trimestral.</t>
  </si>
  <si>
    <t>1. Evaluación y solicitud de evidencias del PEI del año 2020. 
2. Elaboración de informe anual de evaluación. 
3. Remisión Informe anual a la Dirección General. 
4.  Presentación gerencial de evaluación. 
5. Aplicar las mejoras al PEI de ser necesario.</t>
  </si>
  <si>
    <t>1. Seguimiento trimestral del nivel de cumplimiento de indicadores y sus componentes                                
2. Elaboración de informes trimestrales de seguimiento            
3. Remisión Informes trimestrales a la Dirección General.                       
4. Elaboración Plan de Mejora y seguimiento.</t>
  </si>
  <si>
    <t>1. Recepción de solicitud de control de información documentada.                                       
2. Trabajar solicitud.                            
3. Buscar aprobación de los Involucrados.                                         
4. Socializar Información documetada (de ser necesaria).     
5. Distribuir los documentos trabajados.</t>
  </si>
  <si>
    <t>1. Preparar Programa de Auditorías Anual y buscar aprobación.                                            
2. Convocar auditores internos y auditados.                                               
3. Realizar las auditorías por procesos o áreas.                               
4. Levantar Informes de Auditorías.                                              
5. Remitir informes a la Dirección General y auditados.</t>
  </si>
  <si>
    <t>1. Recepción y corrección productos por área y consolidación de POAs y PACC  
2. Revisión y aprobación POA y PACC                                                       
3. Preparación, revisión y aprobación Presupuesto Físico y Financiero 2021                                     
4. Cargar presupuesto físico al SIGEF.                                                         
5. Gestionar subida del presupuesto financiero al SIGEF.  
6. Socialización POA 2021 7. Gestionar subida del PACC a la página de Compras y Contrataciones y socializar.</t>
  </si>
  <si>
    <t>1. Seguimiento de ejecución trimestral del PACC.                          
2. Elaboración de informes trimestrales de seguimiento.            
3. Remisión Informes trimestrales a la Dirección General.</t>
  </si>
  <si>
    <t>1. Compilación de información necesaria en la memoria.                  
2. Revisión y aprobación Memoria por la Dirección General                   
3. Diagramación y empastado         
4. Remisión al Ministerio de Hacienda.</t>
  </si>
  <si>
    <t>1. Elaboración del Autodiagnóstico CAF, mediante mesas de trabajo con las áreas    
2. Elaboración del Plan de Mejora   
3. Seguimiento al Plan y subir evidencias a la plataforma del SISMAP.</t>
  </si>
  <si>
    <t>1. Gestionar los documentos requeridos por la matriz                    
2. Subir las evidencias a la Plataforma de la NOBACI.
3. Imprimir calificación y buscar firma de la MAE.
4. Cargar a la plataforma el informe de calificación validado por la MAE,</t>
  </si>
  <si>
    <t>1. Identificar los objetivos definidos del PEI y del POA, sus factores internos y externos que ponen en riesgo, causa, efecto y controles existentes                                                
2. Evaluar impacto, probabilidad, riesgo inherente y nivel de gravedad                                                  
3. Proponer las acciones preventivas y control, con los recursos necesarios                            
4. Dar respuesta a los riesgos        
5. Gestionar aprobación MAE       
6. Dar seguimiento a la matriz          
7. Entregar informes de rendición de cuentas.</t>
  </si>
  <si>
    <t>Informes de Inteligencia Financiera</t>
  </si>
  <si>
    <t>Informe de Inteligencia Financiera, se genera de manera espontánea a raíz de un Reporte de Operación Sospechosa, realizado por un Sujeto Obligado.</t>
  </si>
  <si>
    <t>Cantidad de Informes realizados, trimestralmente</t>
  </si>
  <si>
    <t xml:space="preserve">Informes </t>
  </si>
  <si>
    <t>F: Sumatoria de todos los informes
FV: Informes</t>
  </si>
  <si>
    <t>1. Realización de Búsquedas
2. Requerimiento de información
3. Análisis
4. Elaboracion de informe 
5. Revisión de Comité, Encargado y Director de Análisis 
6. Envio a la DG para firma y remisión correspondiente</t>
  </si>
  <si>
    <t xml:space="preserve">Director de Análisis/ Dirección General  </t>
  </si>
  <si>
    <t xml:space="preserve">• Riesgo Tecnológico: en caso de que la Unidad resulte afectada por algún evento que le impida a las herramientas tecnológicas desempeñar su función de manera eficiente, asi como, fallas en los equipos, aplicativos o herramientas, así como en la carga de los datos.
• Riesgo de perdida de empoderamiento: en caso de que las autoridades a nivel político decidan cambiar su visión con relación al tema PLD/FT y la unidad reciba menos (o ningún) apoyo para desempeñar su función.
• Riesgo Presupuestario: en caso de que la MAE de la unidad disponga recortes presupuestarios que afecten el normal desenvolvimiento de las funciones del departamento de Análisis Operativo                                                                                                                                                           • Riesgo de Recursos Humano: en caso de no contar con la cantidad necesaria de analistas para llenar las vacantes </t>
  </si>
  <si>
    <t xml:space="preserve">Informes de Asistencias Técnicas </t>
  </si>
  <si>
    <t>Informe de Asistencia Técnica, es aquel que se efectúa a solicitud de una Autoridad Competente.</t>
  </si>
  <si>
    <t xml:space="preserve">Dirección de Análisis/ Dirección General </t>
  </si>
  <si>
    <t xml:space="preserve">Informe de Cooperación Internacional </t>
  </si>
  <si>
    <t>Informe de Asistencia Técnica, es aquel que se efectúa a solicitud de una Autoridad Competente Extranjera .</t>
  </si>
  <si>
    <t>1. Realización de Búsquedas
2. Requerimiento de información
3. Análisis
4. Elaboracion de informe 
5. Revisión del Encargado y Director de Análisis 
6. Envio a la DG para firma y remisión correspondiente</t>
  </si>
  <si>
    <t>Estudios Sectores de Interes</t>
  </si>
  <si>
    <t>Cantidad de Estudios Realizados Trimestralmente</t>
  </si>
  <si>
    <t xml:space="preserve">F: Sumatoria de todos los informes
FV: Correo electronico remision al Comité Técnivo </t>
  </si>
  <si>
    <t>1. Definir objetivos y metodologia de elaboracion del analisis sectorial.</t>
  </si>
  <si>
    <t xml:space="preserve">Dirección de Análisis/TIC/ Coordinación/ Dirección General </t>
  </si>
  <si>
    <t>1. Riesgos Tecnologicos relacinados a la base de datos como, perdida de informacion o no acceso a la misma desde la Unidad o de forma remota.
2. La no llegada de nuevo personal al Departamento AE para Manejo de Datos.
3. Incumplimiento de los acuerdos y tiempos por parte de las areas involucradas.
4. No cooperacion de Autoridades Competentes requeridas para el Estudio.</t>
  </si>
  <si>
    <t>2. Identificar las informaciones necesarias para la elaboracion del analisis sectorial, segun el tema correspondiente.</t>
  </si>
  <si>
    <t>3. Elaboracion del informe de Analisis Sectorial.</t>
  </si>
  <si>
    <t>4. Envio del informe de Analisis Sectorial para revision de posibles mejoras identificadas.</t>
  </si>
  <si>
    <t>5. Envio del Estudio Sectorial al comité Técnico.</t>
  </si>
  <si>
    <t>Informes patrones y tendencias ROS.</t>
  </si>
  <si>
    <t>Tiene como proposito identificar los posibles patrones inusuales, tipologias y tendencias detectados a partir de las informaciones que posee la UAF, a saber:
1. Reportes Operaciones Sospechosas (ROS).
2. Reportes Transacciones en Efectivo (RTE).
3. Reportes Efectivo Dinero Transfronterizo.</t>
  </si>
  <si>
    <t>Cantidad de Informes realizados Trimestralmente</t>
  </si>
  <si>
    <t>Informas Aprobados</t>
  </si>
  <si>
    <t>F: Sumatoria de todos los informes.
FV: Correo electronico remision Dirección General  y Difusion.
En el caso ROS, al Encargado AO.</t>
  </si>
  <si>
    <t>1. Extrae informacion base de datos.</t>
  </si>
  <si>
    <t>1. Riesgos Tecnologicos relacinados a la base de datos como, perdida de informacion o no acceso a la misma desde la Unidad o de forma remota.
2. Incumplimiento de los acuerdos y tiempos por parte de las areas involucradas.
3. No remision de la informacion para Dinero Efectivo Transfronterizo por parte de la Autoridad Competente.</t>
  </si>
  <si>
    <t>Informes patrones y tendencias RTE</t>
  </si>
  <si>
    <t>2. Elabora un informe estadistico de las variables analizadas.</t>
  </si>
  <si>
    <t>Informes patrones y tendencias Dinero Efectivo Transfronterizo.</t>
  </si>
  <si>
    <t>3.Remisión correo a la Dirección General</t>
  </si>
  <si>
    <t>4. Difunde a las partes interesadas.</t>
  </si>
  <si>
    <t>Informe Estadistico</t>
  </si>
  <si>
    <t>Estadistica sobre reportes recibidos y asistencias tecnicas realizadas durante el año 2020, a saber:
1. Informe Estadistico
2. Informe Indicadores</t>
  </si>
  <si>
    <t>Cantidad de informes realizados anualmente</t>
  </si>
  <si>
    <t>Informes Aprobados</t>
  </si>
  <si>
    <t>F: Sumatoria de todos los informes.
FV: Correo electronico remision Direccion General.</t>
  </si>
  <si>
    <t>1. Riesgos Tecnologicos relacinados a la base de datos como, perdida de informacion o no acceso a la misma desde la Unidad o de forma remota.
2. La no llegada de nuevo personal al Departamento AE para Manejo de Datos.
3. Incumplimiento de los acuerdos y tiempos por parte de las areas involucradas.</t>
  </si>
  <si>
    <t>Informe Indicadores</t>
  </si>
  <si>
    <t>3. Remite correo Direccion General.</t>
  </si>
  <si>
    <t>Estudio Tipologias Detectadas en Sentencias Definitivas e Informes Diseminados.</t>
  </si>
  <si>
    <t>Tiene como proposito identificar las tipologias ocurridas durante el periodo estudiado y los posibles sectores con mayor exposicion al riesgo.</t>
  </si>
  <si>
    <t>Informe Aprobado</t>
  </si>
  <si>
    <t>F: Informe Realizado
FV: Correo electronico remision Direccion General.</t>
  </si>
  <si>
    <t>1. Incumplimiento de los acuerdos y tiempos por parte de las areas involucradas.
2. No cooperacion de Autoridades Competentes requeridas para el Estudio.</t>
  </si>
  <si>
    <t>Informe Anual RTE-ROS-DET</t>
  </si>
  <si>
    <t>Tiene como proposito reflejar las tendencias detectadas en los reportes recibidos y realizar analisis comparativo con el año anterior.</t>
  </si>
  <si>
    <t>F: Informe Realizado
FV: Correo electronico remision Encargado Analisis Operativo</t>
  </si>
  <si>
    <t>Informe Trimestral Calidad Reportes RTE-ROS 
(Sectorial)</t>
  </si>
  <si>
    <t>Tiene como proposito reflejar las tendencias detectadas en los reportes recibidos del mismo año y realizar analisis comparativo con el año anterior por sector.</t>
  </si>
  <si>
    <t>Contratos realizados y  Certificación respondida</t>
  </si>
  <si>
    <t xml:space="preserve">1°) Documento legal notariado que crea un vínculo laboral entre el Colaborador y la Entidad Contratante.  
2°) Certificación de la Contraloría General de la República que aprueba el pago para el Colaborador. </t>
  </si>
  <si>
    <t>1°) Porcentaje de contratos registrados trimestralmente, si aplica.</t>
  </si>
  <si>
    <t xml:space="preserve">1. Recibir notificación de posible contratación. </t>
  </si>
  <si>
    <t xml:space="preserve">A los fines de pago por servicios notariales de los Contratos. </t>
  </si>
  <si>
    <t>Dirección General // Departamento de Recursos Humanos // Departamento Administrativo y Financiero // Departamento Jurídico // Ministerio de la Administración Pública (MAP) // Contraloría General de la República (CGR).</t>
  </si>
  <si>
    <t xml:space="preserve">2. Dar seguimiento a los procesos administrativos para la contratación. </t>
  </si>
  <si>
    <t>3. Recibir acuse de la comunicación de no objeción para la contratación y formulario de confirmación de datos.</t>
  </si>
  <si>
    <t xml:space="preserve">4. Elaboración de Contrato. </t>
  </si>
  <si>
    <t>5. Solicitar firma del personal contratado.</t>
  </si>
  <si>
    <t>2°) Porcentaje de certificaciones de aprobación de contrato remitidas al Departamento de Recursos Humanos trimestralmente, si aplica.</t>
  </si>
  <si>
    <t xml:space="preserve">     </t>
  </si>
  <si>
    <t xml:space="preserve">6. Registrar contrato ante sistema TRE de la CGR. </t>
  </si>
  <si>
    <t xml:space="preserve">7. Recibir certificación de aprobación de contrato, remitir al área correspondiente para fines de pago y archivar. </t>
  </si>
  <si>
    <t>Documentos legales elaborados.</t>
  </si>
  <si>
    <t xml:space="preserve">Es un documento elaborado sobre la base de normativas legales (nacionales e internacionales) que responden, en tiempo oportuno, a lo solicitado.
En algunos casos, se hace necesario realizar búsqueda de información in situ en entidades externas.  </t>
  </si>
  <si>
    <t>1°) Porcentaje de documentos (Actos Administrativos; Comunicaciones; Resoluciones) despachadas y/o correos enviados trimestralmente, cuando aplique.</t>
  </si>
  <si>
    <t>1. Recibir la solicitud, demanda o notificación de información.</t>
  </si>
  <si>
    <t xml:space="preserve">A los fines de cumplir con los procesos legales generados. </t>
  </si>
  <si>
    <t>Dirección General // Departamento Jurídico// Departamento Administrativo y Financiero.</t>
  </si>
  <si>
    <t>2. Someter a la Dirección General la apertura de entrega de la información solicitada.</t>
  </si>
  <si>
    <t xml:space="preserve">3. Elaboración del documento legal que da respuesta a la solicitud.
Nota: En los casos que se deba trasladar a entidades externas en búsqueda de información, se debe agotar los siguientes pasos:
1.3.1 Informar a la Dirección General la acción presentada.
1.3.2 Solicitar al Departamento Administrativo y Financiero el vehículo y los fondos para cubrir la acción requerida. </t>
  </si>
  <si>
    <t>4. Remitir documento legal a la persona (física o jurídica) solicitante.</t>
  </si>
  <si>
    <t>5. Enviar acuse del documento a archivo.</t>
  </si>
  <si>
    <t xml:space="preserve">Documentos internos elaborados y/o actualizados, y socializados. </t>
  </si>
  <si>
    <t xml:space="preserve">Redacción, remisión, socialización y actualización de los documentos internos, tales como: Acuerdos de Confidencialidad y No Divulgación; la Ley núm. 155-17; las Declaraciones de Patrimonio; Declaración SO; Declaración PEP; y el Manual de Ética institucional. </t>
  </si>
  <si>
    <t>Porcentaje de Acuerdos de Confidencialdiad y No Divulgación notariados, cuando aplique.</t>
  </si>
  <si>
    <t>1. Recepción de Formulario de Registro.</t>
  </si>
  <si>
    <t xml:space="preserve">A los fines de informar y mantener actualizada las políticas internas institucionales. </t>
  </si>
  <si>
    <t>Dirección General // Departamento Jurídico // Recursos Humanos.</t>
  </si>
  <si>
    <t xml:space="preserve">Existe la probabilidad de incumplimientos de las normas internas, por lo que se establece en el Acuerdo de Confidencialidad y No Divulgación (ACyND) las sanciones de incumplimientos o faltas generadas, tanto en el ACyND como en los demás documentos internos, tales como: Declaración de Patrimonio; Declaración SO; Declaración PEP; Código de Ética. Asimismo, se socializa con los colaboradores las actualizaciones; las sanciones; y el impacto reputacional que se generen al respecto. </t>
  </si>
  <si>
    <t>Porcentaje de Declaraciones: de Patrimonio//PEP//SO despachadas, cuando aplique.</t>
  </si>
  <si>
    <t>2. Recibir los documentos internos (notariados, si aplica) y completar la carpeta de control interno.</t>
  </si>
  <si>
    <t>3. Remitir carpeta al Departamento de Recursos Humanos a fines de complementar expediente del colaborador/a.</t>
  </si>
  <si>
    <t>Colaboradores socializados en el Código de Ética.</t>
  </si>
  <si>
    <t>Porcentaje de colaboradores socializados en el Codigo de Ética semestralmente.</t>
  </si>
  <si>
    <t>N/A porque es semestral.</t>
  </si>
  <si>
    <t>1. Elaborar agenda de socialización.</t>
  </si>
  <si>
    <t>Departamento Jurídico.</t>
  </si>
  <si>
    <t>2. Preparar presentación o insumos.</t>
  </si>
  <si>
    <t>3. Convocatoria.</t>
  </si>
  <si>
    <t>4. Ejecutar socialización.</t>
  </si>
  <si>
    <t>5. Evaluación de la socialización.</t>
  </si>
  <si>
    <t>Documentos elaborados en la Asistencia a la Secretaria Técnica del CONCLAFIT.</t>
  </si>
  <si>
    <t>Se elaboran documentos (Agenda; Actas; Informes; Reglamentos; Resoluciones; etc.) a los fines de crear evidencias de las reuniones y/o solicitudes del o para el CONCLAFIT.</t>
  </si>
  <si>
    <t>Porcentaje en la cantidad de documentos (confidenciales), al finalizar el trimestre, si aplica.</t>
  </si>
  <si>
    <t xml:space="preserve">1. Convocar, por instrucción del Presidente del CONCLAFIT, las reuniones. </t>
  </si>
  <si>
    <t xml:space="preserve">A los fines de notariar los documentos requeridos. // A los fines de preparar las reuniones del CONCLAFIT. </t>
  </si>
  <si>
    <t xml:space="preserve">CONCLAFIT // Dirección General // Departamento Jurídico. </t>
  </si>
  <si>
    <t xml:space="preserve">2. Coordinar la logística de las reuniones, conjuntamente con la Secretaría Técnica. </t>
  </si>
  <si>
    <t xml:space="preserve">3. Apoyar a la Secretaría Técnica en la elaboración de la agenda de los temas a conocer en el CONCLAFIT. </t>
  </si>
  <si>
    <t xml:space="preserve">4. Elaborar los documentos pertinentes (Agenda; Actas; Comunicaciones; Informes; Presentaciones; Reglamentos; Resoluciones; etc.) sobre las reuniones realizadas por el CONCLAFIT. </t>
  </si>
  <si>
    <t xml:space="preserve">5. Tramitar y dar seguimiento al envío, recepción y confirmación de informaciones y/o documentos remitidos por/hacia los miembros del CONCLAFIT. </t>
  </si>
  <si>
    <t xml:space="preserve">6. Participar en la elaboración de las normas y reglamentos para mejorar el sistema de prevención de lavado de activo y financiamiento del terrorismo (LA/FT) a ser presentadas al CONCLAFIT para aprobación, procurando que esté acorde con el ordenamiento jurídico nacional, las mejores buenas prácticas internacionales y técnico-jurídicas que hagan viable su aplicación. </t>
  </si>
  <si>
    <t xml:space="preserve">7. Elaborar y llevar la custodia de las Resoluciones y Actas que haya emitido el CONCLA; las Actas que haya emitido el CONCLAFIT y las Actas por emitir del CONCLAFIT; así como de las Actas que se elaboren en virtud de las reuniones que este celebre. </t>
  </si>
  <si>
    <t xml:space="preserve">Informes realizados. </t>
  </si>
  <si>
    <t xml:space="preserve">Es un documento elaborado que informa a la parte interesada, el impacto y las novedades del tema a tratar, si aplica.  </t>
  </si>
  <si>
    <t>Porcentaje de: Informes despachados, trimestralmente, si aplica</t>
  </si>
  <si>
    <t>1. Recibir solicitud.</t>
  </si>
  <si>
    <t xml:space="preserve">A los fines de: Informar y mantener actualizada las políticas internas institucionales; y dar respuesta a inquietudes de los colaboradores o de terceros como parte interesada. </t>
  </si>
  <si>
    <t xml:space="preserve">Dirección General // Departamento Jurídico. </t>
  </si>
  <si>
    <t>2. Someter a la Dirección General la apertura de entrega de la opinión jurídica solicitada.</t>
  </si>
  <si>
    <t>3. Elaboración del informe con recomendación legal.</t>
  </si>
  <si>
    <t>4. Solicitar autorización a la Dirección General.</t>
  </si>
  <si>
    <t xml:space="preserve">5. Remitir al área solicitante o terceros la opinión jurídica. </t>
  </si>
  <si>
    <t>6. Enviar acuse del documento  a archivo.</t>
  </si>
  <si>
    <t>1.1.9 Cumplimiento de la Ley núm. 340-06 y su Reglamento de aplicación núm. 543-12.</t>
  </si>
  <si>
    <t xml:space="preserve">(1) Actos del Comité de Compras y Contrataciones. // 
(2) Contratación de bienes, servicios, obras y concesiones. </t>
  </si>
  <si>
    <t xml:space="preserve">1°) Documento legal notariado que crea un vínculo de prestación de servicios entre la institución y el Proveedor.   /   2°) Certificación de la Contraloría General de la República que aprueba el pago del Proveedor. </t>
  </si>
  <si>
    <t>1°) Porcentaje de elaboración de Contratos de Bienes, Servicios y Obras, al finalizar el trimestre, si aplica.</t>
  </si>
  <si>
    <t>1.1 Recibir solicitud de elaboración de los documentos para la(s) compra(s).</t>
  </si>
  <si>
    <t xml:space="preserve">A los fines de notariar los Contratos; y cumplir con las indicaciones de la Ley núm. 340-06 (ejemplo: Traslado; Actos de Comprobación; etc.). </t>
  </si>
  <si>
    <t>(1) Dirección General // Sección de Compras // Departamento Administrativo y Financiero // Departamento de Planificación y Desarrollo // Departamento Jurídico // Oficina de Libre Acceso a la Información.  (2) División de Compras // Departamento Administrativo y Financiero // Departamento Jurídico // Dirección General de Contrataciones Públicas (DGCP) // Contraloría General de la República (CGR).</t>
  </si>
  <si>
    <t xml:space="preserve">1.2 Revisión del Pliego de Condiciones. </t>
  </si>
  <si>
    <t xml:space="preserve">1.3 Someter aprobación del Pliego al Comité de Compras y Contrataciones; y elaboración del Dictamen Jurídico. </t>
  </si>
  <si>
    <t xml:space="preserve">1.4 Remitir Pliego de Condiciones a la División de Compras para sellar y publicar. </t>
  </si>
  <si>
    <t>1.5 Revisar los documentos depositados por el/los oferente(s) participante(s) ante Notario.</t>
  </si>
  <si>
    <t>1.6 Revisar Compulsa y Acto de comprobación, elaborado por Notario.</t>
  </si>
  <si>
    <t>1.7 Elaborar las Actos Administrativos.</t>
  </si>
  <si>
    <t>1.8 Remitir Actos al Comité de Compras y Contrataciones para revisión y firma.</t>
  </si>
  <si>
    <t>1.9 Remitir Actos a la División de Compras.</t>
  </si>
  <si>
    <t xml:space="preserve">2°) Porcentaje en el Registro de los Contratos/Certificaciones de Aprobación de los Contratos de Bienes, Servicios y Obras, al finalizar el trimestre, si aplica. </t>
  </si>
  <si>
    <t xml:space="preserve">2.1 Elaborar y difundir a los Miembros del Comite de Compras el Acta de Adjudicación para contratación. </t>
  </si>
  <si>
    <t xml:space="preserve">2.2 Dar seguimiento a los procesos administrativos de contratación. </t>
  </si>
  <si>
    <t>2.3 Recibir/Solicitar los documentos y/o insumos necesarios del/de los proveedor/es.</t>
  </si>
  <si>
    <t xml:space="preserve">2.4 Elaboración de Contrato. </t>
  </si>
  <si>
    <t>2.5 Solicitar firma del oferente(s) adjudicado(s).</t>
  </si>
  <si>
    <t xml:space="preserve">2.6 Registrar Contrato ante Sistema TRE de la CGR. </t>
  </si>
  <si>
    <t xml:space="preserve">2.7 Recibir certificación de aprobación de Contrato, remitir al área correspondiente para fines de pago y archivar. </t>
  </si>
  <si>
    <t xml:space="preserve">Dirección de Coordinación </t>
  </si>
  <si>
    <t>Memorandos de entendimiento con los grupos de interés e  instituciones homólogas</t>
  </si>
  <si>
    <t>Se elabora un borrador de acuerdo, conforme a las necesidades, el cual se comparte con la otra parte. De no haber ninguna modificación o resueltas éstas,  se coordina la firma</t>
  </si>
  <si>
    <t>Número de acuerdos firmados al finalizar el semestre.</t>
  </si>
  <si>
    <t>Acuerdos</t>
  </si>
  <si>
    <t xml:space="preserve">Material gastable; alimentos y bebidas (cuando aplique); transportación;  traducción de documentos oficiales y privados; legalización y tramites de registro de documentos; </t>
  </si>
  <si>
    <t>Dirección General; Departamento Administrativo y Financiero; Dirección de Análisis; TIC; Departamento Jurídico</t>
  </si>
  <si>
    <t>R. Gestionar la firma de un Memorando de Entendimiento, y que las personas no lleguen el día de la firma.</t>
  </si>
  <si>
    <t>Viajes oficiales y de capacitación del personal de carácter internacional representados por la UAF</t>
  </si>
  <si>
    <t>Se recibe la invitación o el requerimiento de la actividad de entidades internacionales para que la UAF represente en viaje oficial o de capacitación. 
Se interactúa con las embajadas correspondientes (para requisitos de visados, si aplica), se solicitan los boletos aéreos, seguro de viaje y los viáticos, hospedaje y transportación (Cuando aplica)</t>
  </si>
  <si>
    <t>Porcentaje de cumplimiento de los viajes oficiales y de capacitación personal, semestralmente</t>
  </si>
  <si>
    <t xml:space="preserve">F: (Viajes realizados/invitaciones de los viajes)*100% 
FV: invitaciones Vs. Fotografías de la representación internacional y/o constancia de capacitación. </t>
  </si>
  <si>
    <t xml:space="preserve">1. Recibe la solicitud de coordinación o invitación de viaje. </t>
  </si>
  <si>
    <t>Material gastable; viáticos general y del bolsillo; hospedaje; boleto aéreo; seguro medico internacional; traducción de documentos oficiales y privados; pago de visas; transportación</t>
  </si>
  <si>
    <t>Dirección General; Departamento Administrativo y Financiero; Dirección de Análisis; TIC; RRHH</t>
  </si>
  <si>
    <t>R. Realizar una designación para un evento internacional,  donde se requiera  visa o permiso de entrada al país  y luego de todo el proceso, la solicitud sea denegada. // R. Realizar una designación para un evento internacional, y llegada la fecha, y por motivos personales, de improviso o de enfermedad, se le imposibilite viajar. R. Cierre de fronteras por causas de pandemia o causas de fuerza mayor</t>
  </si>
  <si>
    <t>2. Se realiza la designación (Se notifica al representante o participante, Supervisor inmediato (si aplica), y se copia a Recursos Humanos y al Antedespacho).</t>
  </si>
  <si>
    <t>3. Se indaga sobre requisitos de la visa ( Si aplica).</t>
  </si>
  <si>
    <t>4. Se solicita la compra del boleto aéreo, seguro de viaje y se realiza la  reservación de hotel (Si aplica).</t>
  </si>
  <si>
    <t>5. Se hace la solicitud de los viáticos y se remite respuesta a Administrativo y Financiero.</t>
  </si>
  <si>
    <t>6. Se reciben y archivan fotografías y constancias de participación de capacitación.</t>
  </si>
  <si>
    <t>Pasantías internacionales representadas por la UAF</t>
  </si>
  <si>
    <t xml:space="preserve">Se gestiona con las  entidades homologas de acuerdo a las necesidades, el intercambio o participación de colaboradores. Se realiza la carta de designación del funcionario y a su supervisor (Si aplica), Se prepara la agenda a desarrollar conforme al levantamiento de necesidades, se prepara el proyecto de pasantía ; se gestionan los gastos logísticos (viáticos, hospedaje, boleto aéreo, seguros ) según aplique, se solicitan los traslados correspondientes. </t>
  </si>
  <si>
    <t>Número de pasantías internacionales llevadas acabo al año</t>
  </si>
  <si>
    <t>Pasantía</t>
  </si>
  <si>
    <t>1. Se envía o recibe la solicitud formal de la pasantía, según aplica</t>
  </si>
  <si>
    <t>2. De ser aprobada, se realiza proyecto de pasantía y se intercambia borrador de agenda</t>
  </si>
  <si>
    <t>3. Se remiten las informaciones y, una vez seleccionado el personal, se realiza la carta de designación, y se notifica a los participantes, al superior inmediato (Si aplica), copia RRHH, Y Antedespacho.</t>
  </si>
  <si>
    <t>Se indaga sobre requisitos de la visa (Si aplica).</t>
  </si>
  <si>
    <t xml:space="preserve">4. Se solicitan los viáticos: y se hace el tramite correspondiente. O se solicitan almuerzos y refrigerios, según aplica. </t>
  </si>
  <si>
    <t>5. Se solicita la compra de boleto aéreo y seguro de viaje (Si aplica).</t>
  </si>
  <si>
    <t>Se reserva el Hotel.</t>
  </si>
  <si>
    <t>6. Se solicitan los traslados para el aeropuerto (ida y vuelta).</t>
  </si>
  <si>
    <t>7. Entrega de informe de pasantía, para ser presentado al Staff Gerencial.</t>
  </si>
  <si>
    <t>Reuniones coordinadas de visitas internacionales</t>
  </si>
  <si>
    <t>Se elabora y coordinan la ejecución agenda de acuerdo a las necesidades, incluyendo, en algunos casos, una nota logística del país.</t>
  </si>
  <si>
    <t>Porcentaje de cumplimiento de lo requerido en cuanto a la forma, al finalizar el semestre. Si aplica</t>
  </si>
  <si>
    <t xml:space="preserve">F:(Temas ejecutados /temas requeridos)*100% 
FV: Requerimiento Internacional Vs. Listados de asistencia </t>
  </si>
  <si>
    <t>1. Elaborar agenda de encuentros, tomando en consideración disponibilidad de las instituciones o áreas internas requeridas. (Si aplica)</t>
  </si>
  <si>
    <t xml:space="preserve">Material gastable; alimentos y bebidas (cuando aplique); transportación; visitas culturales; cenas/almuerzo de cortesía; regalo de agradecimientos; traducción de documentos oficiales y privados; Legalizaciones </t>
  </si>
  <si>
    <t>Dirección General; Departamento Administrativo y Financiero; Dirección de Análisis; TIC</t>
  </si>
  <si>
    <t>R. Realizar la coordinación correspondiente a una visita internacional determinada, la cual ha expresado su interés de reunirse con un determinado sector y que llegada la fecha, las personas no puedan realizar la reunión. R. Cierre de fronteras por causas de pandemia o causas de fuerza mayor</t>
  </si>
  <si>
    <t>Porcentaje cumplimiento de lo requerido en el tiempo, al finalizar el semestre. Si aplica</t>
  </si>
  <si>
    <t xml:space="preserve">F:(Temas ejecutados según agenda /temas de agenda)*100% 
FV: Agenda Vs. Listados de asistencia </t>
  </si>
  <si>
    <t>2. Convocar a las instituciones requeridas, por correo electrónico o comunicación física.</t>
  </si>
  <si>
    <t xml:space="preserve">3. Coordinar logística de los encuentros, incluyendo, alimentos y bebidas, transportes y la adecuación del espacio físico donde se realizará el encuentro y acceso al wifi. </t>
  </si>
  <si>
    <t>4. Preparar informe o minuta de la visita (Si aplica).</t>
  </si>
  <si>
    <t>Apoyo técnico de información y consultas de los grupos de interés brindados</t>
  </si>
  <si>
    <t>Dar respuesta a las solicitudes nacionales, mediante apoyo técnico o consulta, que requieran los grupos de interés a nivel nacional. 
Se coordinan reuniones y mesas de trabajo (según corresponda), donde se le da respuesta a esas necesidades de información (si aplica)</t>
  </si>
  <si>
    <t>Porcentaje de apoyo técnico de información y consultas brindadas semestralmente</t>
  </si>
  <si>
    <t>1. Revisar requerimiento y registrarlo en la matriz.</t>
  </si>
  <si>
    <t xml:space="preserve">Material gastable; alimentos y bebidas (cuando aplique); transportación; traducción de documentos oficiales y privados; </t>
  </si>
  <si>
    <t xml:space="preserve">R. Imposibilidad de enviar respuesta de los requerimientos por el fallo del Internet o Correo.      </t>
  </si>
  <si>
    <t>2. Remitir solicitud al departamento o institución relacionada al objeto del requerimiento y/o apertura de mesa de trabajo.</t>
  </si>
  <si>
    <t>3. Consolidar los insumos suministrados para envió a la entidad solicitante</t>
  </si>
  <si>
    <t xml:space="preserve">4. Remitir informe de respuesta al organismo solicitante. </t>
  </si>
  <si>
    <t>Solicitud de información internacional respondida</t>
  </si>
  <si>
    <t>Se envían las preguntas requeridas (de forma física y por correo según aplique)a los organismos nacionales a cargo de los temas requeridos,  en algunos casos se les explica en que consiste el requerimiento, se recopila la información que se recibe de los organismos nacionales, y se prepara para ser enviada al organismo internacional solicitante
Consiste en solicitar información a las instituciones correspondientes, para  dar respuestas a las solicitudes de información internacionales.</t>
  </si>
  <si>
    <t>Número de solicitudes internacionales respondidas,  al finalizar el semestre</t>
  </si>
  <si>
    <t xml:space="preserve">R. Realizar una solicitud de apoyo técnico a las instituciones y/o autoridades competentes,  y recibir respuestas fuera de plazo.
R. Imposibilidad de enviar respuesta de los requerimientos por el fallo del Internet o Correo.                                    </t>
  </si>
  <si>
    <t>3. Revisar y analizar los insumos entregados por el departamento o institución correspondiente.</t>
  </si>
  <si>
    <t>4. Consolidar los insumos suministrados para envió como única respuesta del país.</t>
  </si>
  <si>
    <t>5. Revisión de información con la Dirección General, para aprobación y posterior envío. Si aplica</t>
  </si>
  <si>
    <t xml:space="preserve">6. Remitir informe de respuesta al organismo solicitante. </t>
  </si>
  <si>
    <t xml:space="preserve">País representado por la UAF en  los diversos ámbitos Regionales e Internacionales en materia de antilavado de activos y financiamiento del terrorismo. </t>
  </si>
  <si>
    <t>Consiste en apoyar el rol de la UAF como representante del país ante los organismos internaciones en LA/FT, asistiendo a reuniones, videoconferencias, grupos de trabajo o en la organización de estas.</t>
  </si>
  <si>
    <t>Número de representaciones realizadas,  al finalizar el semestre</t>
  </si>
  <si>
    <t>1. Recibir invitación/Agenda, si aplica</t>
  </si>
  <si>
    <t>Material gastable; alimentos y bebidas (cuando aplique); transportación;  traducción de documentos oficiales y privados; legalización y tramites de registro de documentos; Salones de un hotel con todo incluido; hospedaje de visitantes internacionales; boletos aéreos; transportación; materiales de difusión del evento, diseño y diagramación, impresiones de certificados, banners, audiovisuales; enseres de ambientación, iluminación, expertos internacionales.</t>
  </si>
  <si>
    <t>Dirección General; Departamento Administrativo y Financiero; Dirección de Análisis; TIC; Departamento Jurídico.</t>
  </si>
  <si>
    <t>R. Realizar una designación para un evento internacional,  donde se requiera  visa o permiso de entrada al país  y luego de todo el proceso, la solicitud sea denegada.
R. Realizar una designación para un evento internacional, y llegada la fecha, y por motivos personales, de improviso o de enfermedad, se le imposibilite viajar.</t>
  </si>
  <si>
    <t>2. Se realiza la designación (Se notifica al representante o participante, Supervisor inmediato (si aplica), y se copia a Recursos Humanos y al Antedespacho). Si aplica</t>
  </si>
  <si>
    <t>3. Se realizan los aprestos logísticos según tipo de actividad.</t>
  </si>
  <si>
    <t>4. Preparar proyecto del país o agenda, según aplica</t>
  </si>
  <si>
    <t>5. Representar al país en la actividad</t>
  </si>
  <si>
    <t>6. Preparar informe de cierre, según aplica</t>
  </si>
  <si>
    <t>Acciones formativas</t>
  </si>
  <si>
    <t>Número de acciones formativas implementadas por trimestre</t>
  </si>
  <si>
    <t>Acción formativa</t>
  </si>
  <si>
    <t>F: (Acciones formativas implementadas/ acciones formativas programadas )*100% 
FV: Programa de acciones formativas aprobado Vs listado de asistencia.</t>
  </si>
  <si>
    <t xml:space="preserve">1. Diseño curricular de la acción formativa. 
2.Agendar en el calendario académico.
3. Apertura del registro y convocatoria.
4. Implementación de la acción formativa.
5. Informe de ejecución.
</t>
  </si>
  <si>
    <t>Unidad de Analisis Financiero. Congreso: entidades que conforman la alianza público-privado</t>
  </si>
  <si>
    <t>Alimentos y bebidas (con sus enseres); papelería; carpetas de bolsillo timbrada; lapiceros brochures; materiales de difusión; botiquín medico; transportación; combustible; alquiler de local; audiovisuales, CONGRESO: Salones de un hotel con todo incluido para el congreso; hospedaje de visitantes internacionales del congreso; boletos aéreos; transportación; materiales de difusión del evento, diseño y diagramación, impresiones de certificados, banners, audiovisuales; enseres de ambientación, iluminación, expertos internacionales.</t>
  </si>
  <si>
    <t>Dirección General.
Dirección de coordinación. 
Departamento Administrativo y Financiero.
Depto. Tecnología de la Información.
División de Comunicaciones.</t>
  </si>
  <si>
    <t>Número de participantes alcanzados en las acciones formativas semestralmente</t>
  </si>
  <si>
    <t>Participantes</t>
  </si>
  <si>
    <t>Porcentaje</t>
  </si>
  <si>
    <t>F: Cálculo automático por sistema. FV: Informe de satisfacción</t>
  </si>
  <si>
    <t>Acciones formativas de grupos de interés impartidas</t>
  </si>
  <si>
    <t xml:space="preserve">Algunas entidades solicitan la asistencia de la UAF con un facilitador o un programa de acción formativa. De acuerdo a la aprobación de la Máxima Autoridad o Directora de Coordinación, se elabora un programa  orientado a las necesidades del requirente (si aplica), así como gestionar el facilitador/charlista. </t>
  </si>
  <si>
    <t>Porcentaje de cumplimento de las acciones formativas aprobadas para su ejecución al finalizar el trimestre</t>
  </si>
  <si>
    <t>F: (Acciones Formativas impartidas/Solicitud de acciones formativas aprobadas)*100%
FV: Solicitud aprobada Vs. Programa y listado de asistencia</t>
  </si>
  <si>
    <t xml:space="preserve">1. Recibir aprobación de participación en actividad </t>
  </si>
  <si>
    <t>Viáticos;  transportación; combustible; peaje; (Según aplique)</t>
  </si>
  <si>
    <t>Dirección General; TIC; Comunicaciones; RRHH: Administrativo y financiero</t>
  </si>
  <si>
    <t xml:space="preserve">R. Imposibilidad de asistencia de un facilitador a una actividad por causa de fuerza mayor. </t>
  </si>
  <si>
    <t>2. Diseñar el programa</t>
  </si>
  <si>
    <t>3. Levantar listado de asistencia o solicitar listado (según aplique)</t>
  </si>
  <si>
    <t xml:space="preserve">4. Implementación de la acción formativa </t>
  </si>
  <si>
    <t>5. Elaborar informe (si aplica)</t>
  </si>
  <si>
    <t>P. Jornada de sensibilización en LA/FT/PADM realizadas</t>
  </si>
  <si>
    <t xml:space="preserve">Se elabora un programa general, selección de expositores e invitación si son de otras instituciones, se realizan los aprestos logísticos de lugar, que puede incluir, preparación de materiales de difusión, solicitar préstamo o alquiler de local/salón, estación de bebidas. </t>
  </si>
  <si>
    <t>Número de jornadas de sensibilización presenciales realizadas al año</t>
  </si>
  <si>
    <t>Jornadas</t>
  </si>
  <si>
    <t>1. Realizar Diseño curricular de la acción formativa (Si aplica)</t>
  </si>
  <si>
    <t>Viáticos; alimentos y bebidas (con sus enseres); papelería; carpetas de bolsillo timbrada; brochures; materiales de difusión; botiquín medico; transportación; combustible; peaje; (Según aplique)</t>
  </si>
  <si>
    <t>Dirección General; Dirección de Análisis; TIC; Comunicaciones; Depto.. Administrativo y financiero; RRHH</t>
  </si>
  <si>
    <t>R. Imposibilidad de asistencia de un facilitador a una actividad por causa de fuerza mayor. 
R. La suspensión de las actividades presenciales por pandemia, promulgación de un estado de emergencia o desastres naturales</t>
  </si>
  <si>
    <t xml:space="preserve">2. Agendar en el calendario académico </t>
  </si>
  <si>
    <t>3. Selección del/la facilitador</t>
  </si>
  <si>
    <t xml:space="preserve">4. Implementación o participación en la acción formativa </t>
  </si>
  <si>
    <t>Número de participantes alcanzados en las jornadas</t>
  </si>
  <si>
    <t>5. Informe de ejecución. (Si aplica)</t>
  </si>
  <si>
    <t>Documentos de  la UAF publicados</t>
  </si>
  <si>
    <t xml:space="preserve">Se revisan los aspectos de forma, contenido  metodológicos en cuanto a su esquema y alcance (según aplique) de las notas de prensa de coordinación, mensajes de difusión, estudios, guías, informes estadísticos,  entre otros de igual naturaleza. Una vez revisado el diseño y formato, y el  contenido, si aplica. Se aprueba los medios de difusión. </t>
  </si>
  <si>
    <t>Porcentaje  de documentos revisados  al finalizar el semestre, si aplica</t>
  </si>
  <si>
    <t>Documentos</t>
  </si>
  <si>
    <t xml:space="preserve">F:(Matriz de registro de documento revisados/correo de solicitud)*100%
FV: matriz de registro Vs. Correo de remisión con aprobación para fines de difusión. </t>
  </si>
  <si>
    <t xml:space="preserve">1. Recibe la solicitud de revisión </t>
  </si>
  <si>
    <t xml:space="preserve">Impresión digital; publicaciones periódicas;  impresión de publicaciones; impresión tipográfica o por serigrafía; Diseño grafico y artístico; fotocomposición; servicios fotográficos, de montaje o enmarcado; impresión en relieve; </t>
  </si>
  <si>
    <t>R. Que los documentos no cuenten con los requerimientos mínimos para publicación. 
R. No recibir a tiempo las solicitudes de revisión de documentos.</t>
  </si>
  <si>
    <t>2. Revisión metodológica del documento</t>
  </si>
  <si>
    <t xml:space="preserve">3. Reenvío al área correspondiente para modificaciones y actualizaciones </t>
  </si>
  <si>
    <t>4. Revisión de borradores y aprobación</t>
  </si>
  <si>
    <t>Porcentaje  de documentos aprobados para publicación al finalizar el semestre si aplica</t>
  </si>
  <si>
    <t>Documentos aprobados</t>
  </si>
  <si>
    <t xml:space="preserve">F:(Documento aprobado/solicitud de diseño y diagramación) *100% FV:Constancia de envió de solicitud de publicación y/o,  diagramación-estilo Vs documento listo para difusión. </t>
  </si>
  <si>
    <t>5. Solicitar diseño y diagramación (si aplica)</t>
  </si>
  <si>
    <t>6. Revisar versiones y solicitar aprobación del producto terminado (si aplica)</t>
  </si>
  <si>
    <t>#</t>
  </si>
  <si>
    <t xml:space="preserve">cantidad de participantes </t>
  </si>
  <si>
    <t>Taller de Reporteria</t>
  </si>
  <si>
    <t>Taller de Financiamiento del Terrorismo</t>
  </si>
  <si>
    <t>Charla virtual de la Calidad del ROS</t>
  </si>
  <si>
    <t>Charla virtual sobre los Errores comunes en los reportes</t>
  </si>
  <si>
    <t>Charla señales de alerta para SO (virtual)</t>
  </si>
  <si>
    <t>Taller para autoridades competentes</t>
  </si>
  <si>
    <t>Congreso CLA</t>
  </si>
  <si>
    <t xml:space="preserve">Curso virtual de Lavado de Activos </t>
  </si>
  <si>
    <t>Totales</t>
  </si>
  <si>
    <t>Lectores con conocimientos de las actividades realizadas por la UAF</t>
  </si>
  <si>
    <t xml:space="preserve"> Gestionar la publicación en los diferentes medios de comunicación notas de prensa sobre actividades, capacitaciones, congresos, talleres, eventos en los que participe la MAE o algún representante de la UAF</t>
  </si>
  <si>
    <t xml:space="preserve">Porcentaje de notas de prensa publicadas  trimestralmente en los medios de Comunicación </t>
  </si>
  <si>
    <t>1. Elaboración de nota de prensa.                                     2. Envío de nota al medio                                                     3. Gestión de publicación                                                        4. Monitoreo de Medios</t>
  </si>
  <si>
    <t>Dirección de Coordinación</t>
  </si>
  <si>
    <t>1. Que no se incriban más personas en las RRS</t>
  </si>
  <si>
    <t>Producto(s)</t>
  </si>
  <si>
    <t>Indicador</t>
  </si>
  <si>
    <t>Linea Base</t>
  </si>
  <si>
    <t>Identificaciónde los recursos</t>
  </si>
  <si>
    <t>Dar seguimiento, contribuir y monitorear el cumplimiento de los compromisos contraídos con la DIGEIG, todos los temas vinculados con la Transparencia, el Acceso a la Información Pública y Gobierno Abierto'</t>
  </si>
  <si>
    <t xml:space="preserve">Porcentaje de Cumplimiento de los  Indicadores del Sistema de Monitoreo deTransparencia </t>
  </si>
  <si>
    <t>Portal del Sistema de Transparencia Institucional</t>
  </si>
  <si>
    <t>T/A</t>
  </si>
  <si>
    <t>Infomaciones desactualizadas que afecten directamente a la UAF.
Retrasos en la entrega de informaciones para actualizaciones de de los portales.</t>
  </si>
  <si>
    <t>Infomaciones desactualizadas que afecten directamente a la UAF.
Retrasos en la entrega de informaciones por actualizaciones de la página.</t>
  </si>
  <si>
    <t>Cantidad de Memoria Anual 2021 elaborada.</t>
  </si>
  <si>
    <t>Que no se cumple con las normatividad
que regula la gestión.
Que no esten disponibles los servicios de proveedores que bindan servicios a internet.
La no disponibilidad de los portales que manejan la plataforma
No disponibilidad de Data Center Institucional</t>
  </si>
  <si>
    <t>Se define como la posibilidad de acceder a la información
de la entidad por parte de la ciudadanía en general o de
los interesados en particular.</t>
  </si>
  <si>
    <t>Porcentaje de solicitudes, de los ciudadanos e instituciones interesadas, de información pública atendidas en tiempo oportuno.</t>
  </si>
  <si>
    <t>No poseer información pública,
comprensible, oportuna y verificable. 
Falla en la comunicación del sistema 311
Retraso en el  tiempo de respuesta debido de acuerdo a las normas
Entrega de respuesta incorrecta.
Falta de compromiso por los colaboradores de la institucion</t>
  </si>
  <si>
    <t xml:space="preserve">Porcentaje de quejas, denuncias, reclamaciones y sugerencias recibidas y atendidas en tiempo oportuno.      </t>
  </si>
  <si>
    <t>Cantidad de informes estadísticos realizados.</t>
  </si>
  <si>
    <t xml:space="preserve">Peligro de la inadecuada recoleccion de datos, que impida la formulacion de balances estadísticos.
</t>
  </si>
  <si>
    <t>Cantidad de Plan de Mejoras de los resultados de evaluación de Metas elaborado.</t>
  </si>
  <si>
    <t xml:space="preserve">Plan de Trabajo de la Comisión de Etica ejecutado </t>
  </si>
  <si>
    <t>No cumplimiento del conjunto de normas, valores éticos, y principios
adoptados e inmersos en la cultura organizacional de la Institucion, que permean el modelo de gobierno para alcanzar una mayor sintonía con la sociedad y los grupos de interés.</t>
  </si>
  <si>
    <t>Evaluación Presupuesto Financiero 2021</t>
  </si>
  <si>
    <t>El Presupuesto es un instrumento de gestión financiera utilizada por el Estado, el cual contiene  los ingresos y gastos a ser utilizados en un período de tiempo determinado.</t>
  </si>
  <si>
    <t>Porcentaje del Cumplimiento el Presupuesto Financiero</t>
  </si>
  <si>
    <t>Realizar levantamiento de todos los insumos requeridos por todas las áreas de la institucion</t>
  </si>
  <si>
    <t>RD$197,154,333.00</t>
  </si>
  <si>
    <t>Fondo 100</t>
  </si>
  <si>
    <t>Depto. Administrativo y Financiero</t>
  </si>
  <si>
    <t>Que el Presupuesto no sea aprobado por DIGEPRES</t>
  </si>
  <si>
    <t>Remitir a la alta gerencia para validación y aprobación</t>
  </si>
  <si>
    <t>Correcta Publicación de Informaciones Presupuestarias en la Página WEB de la institución</t>
  </si>
  <si>
    <t>10 dias despues de haber finalizado el mes</t>
  </si>
  <si>
    <t>Remitir Presupuesto a DIGEPRES</t>
  </si>
  <si>
    <t>5 días despues de haber finalizado el trimestre.</t>
  </si>
  <si>
    <t>Los Primeros 30 días del  año siguiente</t>
  </si>
  <si>
    <t>Mantenimientos Preventivos y Correctivos Realizados</t>
  </si>
  <si>
    <t>El mantenimiento preventivo es el que se realiza a los equipos en condicion de funcionamiento siguiendo un cronograma establecido con la finalidad de prolongar la vida util de los mismos.  En cambio el mantenimiento correctivo no es programado, se realiza cuando surgen eventuales fallas en los equipos y se procede a corregirlas.</t>
  </si>
  <si>
    <t xml:space="preserve"> Porcentaje mantenimiento preventivo realizado a la flotilla vehicular trimestralmente, si aplica.</t>
  </si>
  <si>
    <t>1. Programar los mantenimientos preventivos.
2. Solicitud y aprobación de mantenimiento.
3. Ejecución de mantenimiento
4. Verificación y recepción del vehículo.</t>
  </si>
  <si>
    <t>Pagos de servicios de mantenimientos</t>
  </si>
  <si>
    <t>Sección de Servicios Generales y Almacén/ Departamento Administrativo y Financiero</t>
  </si>
  <si>
    <t>Que el rubro correspondiente no este disponible</t>
  </si>
  <si>
    <t>Porcentaje de respuestas al mantenimiento correctivo de la flotilla vehicular trimestralmente, si aplica.</t>
  </si>
  <si>
    <t>F: (Mantenimiento correctivo realizado/solicitud de mantenimiento correctivo)*100%
FV: Solicitud demantenimiento vs. Factura final</t>
  </si>
  <si>
    <t>1. Solicitud y aprobación de corrección.
2. Ejecución de correctivo
3. Verificación y recepción del vehículo.</t>
  </si>
  <si>
    <t xml:space="preserve">Pagos de servicios de mantenimiento para  vehiculos  a Proveedores </t>
  </si>
  <si>
    <t xml:space="preserve"> Porcentaje mantenimiento preventivo realizado a los equipos de aires acondicionados y plantas electricas trimestralmente, si aplica.</t>
  </si>
  <si>
    <t>Realizar y/o Dar seguimiento al cumplimiento del programa de mantenimiento preventivo establecido y a los manteniemientos correctivos cuando se presenten.</t>
  </si>
  <si>
    <t>Materiales diversos para la ejecucion de los mantenimientos</t>
  </si>
  <si>
    <t xml:space="preserve"> Porcentaje mantenimiento correctivo realizado a los equipos de aires acondicionados y plantas electricas trimestralmente, si aplica.</t>
  </si>
  <si>
    <t>F: (Mantenimiento correctivo realizado/solicitud de mantenimiento correctivo)*100%
FV: Solicitud de mantenimiento vs.  Formulario de Ejecución</t>
  </si>
  <si>
    <t>Programar los mantenimientos preventivos y correctivos</t>
  </si>
  <si>
    <t>Repuestos y accesorios para reparacion de los equipos</t>
  </si>
  <si>
    <t>Porcentaje de mantenimiento preventivo realizado a la infraestructura.</t>
  </si>
  <si>
    <t xml:space="preserve">Realizar las inspecciones periodicas de la estructura y equipos. </t>
  </si>
  <si>
    <t>Materiales diversos para la ejecucion de los mantenimientos; Contratacion de proveedor de servcios.</t>
  </si>
  <si>
    <t>Porcentaje de mantenimiento correctivo realizado a la infraestructura.</t>
  </si>
  <si>
    <t>F: (Mantenimiento correctivo realizado/solicitud de mantenimiento correctivo)*100%
FV: Solicitud de mantenimiento vs.  Formulario de Ejecución y/o Factura Final</t>
  </si>
  <si>
    <t>Repuestos y accesorios.</t>
  </si>
  <si>
    <t>Es mantener la disponibilidad de los Materiales Gastables de Oficina, Alimentos, Bebidas  y materiales de Limpieza para el desarrollo de las operaciones diarias de todas las areas de la institución</t>
  </si>
  <si>
    <t xml:space="preserve">Porcentaje de Suministros  Materiales Gastables de Oficina entregados </t>
  </si>
  <si>
    <t>F: (suministro material gastable entregado/suministro material gastable solicitado)*100
FV: Formulario de solicitud de materiales</t>
  </si>
  <si>
    <t xml:space="preserve">1. Actualizar inventario
2. Verificación del PACC
3. Solicitar los materiales necesarios
4. Verificación y Recepción en el portal transacional.
5. Custodia de las entradas y salidas de los materiales 
</t>
  </si>
  <si>
    <t>Adquisicion de materiales gastables de oficinas</t>
  </si>
  <si>
    <t xml:space="preserve"> Sección de Servicios Generales y Almacén/ Departamento Administrativo y Financiero/Sección de Compras</t>
  </si>
  <si>
    <t>1. Demanda mayor de lo presupuestado
2. Rubro correspondiente no  disponible</t>
  </si>
  <si>
    <t>Porcentaje de Suministros  Alimentos y Bebidas entregados</t>
  </si>
  <si>
    <t>F: (suministro alimentos  y bebidas gastable entregado/suministro alimentos  y bebidas  gastable solicitado)*100
FV: Formulario de solicitud de materiales</t>
  </si>
  <si>
    <t>Adquisicion de insumos para consumos.</t>
  </si>
  <si>
    <t>Porcentaje de Suministros  de materiales de limpieza entregados</t>
  </si>
  <si>
    <t>F: (suministro de materiales de limpieza entregado/suministro de materiales de limpieza solicitado)*100
FV: Formulario de solicitud de materiales</t>
  </si>
  <si>
    <t>Adquisicion de materiales de limpieza</t>
  </si>
  <si>
    <t>Adquiridos los bienes y servicios requeridos por las áreas</t>
  </si>
  <si>
    <t xml:space="preserve">Porcentaje de los bienes y servicios requeridos y entregados </t>
  </si>
  <si>
    <t>F: (Cantidad de Bienes y Servicios entregados / Cantidad de bienes y servicios solicitados)*100%
FV: Solicitud de orden de compras vs. Conduce</t>
  </si>
  <si>
    <t>Recibir PACC aprobado por la máxima autoridad</t>
  </si>
  <si>
    <t>UAF</t>
  </si>
  <si>
    <t xml:space="preserve">Cuando el PACC este terminado </t>
  </si>
  <si>
    <t>Para todas las compras en general</t>
  </si>
  <si>
    <t xml:space="preserve">*Si no hay recursos disponibles. *Falta de personal. *Personal no competente. * Que el personal </t>
  </si>
  <si>
    <t>Subir PACC al portal transaccional de compra</t>
  </si>
  <si>
    <t>Recibir solicitud de compra de bienes y servicios del Depto. o Área correspondiente</t>
  </si>
  <si>
    <t>Recibir aprobación de la máxima autoridad  de la compra solicitada.</t>
  </si>
  <si>
    <t>Compras por debajo del umbral</t>
  </si>
  <si>
    <t>Solicitar los precios referenciales a los diferentes proveedores</t>
  </si>
  <si>
    <t>Solicitar apropiación presupuestaria al DAyF</t>
  </si>
  <si>
    <t>Recibir la apropiación para proceder a  la compra de lo requerido, si aplica</t>
  </si>
  <si>
    <t xml:space="preserve">Contratar al proveedor </t>
  </si>
  <si>
    <t>Solicitar proceso de pago</t>
  </si>
  <si>
    <t>Compras por encima del umbral</t>
  </si>
  <si>
    <t>Ficha técnica o pliego de condiciones</t>
  </si>
  <si>
    <t>Solicitar reunión del Comité de Compras</t>
  </si>
  <si>
    <t xml:space="preserve">Cargar acta de aprobación al Portal </t>
  </si>
  <si>
    <t>Apertura de los sobres recibidos</t>
  </si>
  <si>
    <t>Cargar actas de adjudicación</t>
  </si>
  <si>
    <t>Entre otras actividades del proceso establecidas en la ley.</t>
  </si>
  <si>
    <t xml:space="preserve">Gestion Documental actualizada para los diferentes tipos de documentos generados y recibidos en la Institucion. </t>
  </si>
  <si>
    <t xml:space="preserve">Porcentaje de Documentacion  Escaneada, Organizada y Resguardada </t>
  </si>
  <si>
    <t xml:space="preserve">1. Recibir comunicación verificando la tipologia documental </t>
  </si>
  <si>
    <t>1.- Materiales Gastables 
2.- Actualización del Software de Digitalización y Archivo</t>
  </si>
  <si>
    <t xml:space="preserve">1) TIC 2) SERVICIOS GENERALES 3) FINANCIERO </t>
  </si>
  <si>
    <t xml:space="preserve">1.- Comunicaciones traspapeladas en las áreas 
2.- perdida de los acuses de recibo, por motivo de robo al mensajero externo
3.- Mal manejo de informaciones confidenciales por parte de los mensajeros 
4.- Pérdida de información en el Software de Digitalización 
5.- deterioro de las comunicaciones por humedad o fuego 
6.- deterioro de las comunicaciones por manos humanas 
7. No cumplimiento de plazos de entrega de documentos fisicos por causas de estado de emergencia nacional </t>
  </si>
  <si>
    <t xml:space="preserve">2. Asignar codificación a la comunicación seguin su tipologia </t>
  </si>
  <si>
    <t xml:space="preserve">3. Entrega del acuse de recibo para documentos externos </t>
  </si>
  <si>
    <t>4. Entrega documento original al area que corresponda, si corresponde.</t>
  </si>
  <si>
    <t xml:space="preserve">5. Digitalizacion e Indexación, colocación en Batches </t>
  </si>
  <si>
    <t xml:space="preserve">6. Notificar la indexacion de nuevos documentos </t>
  </si>
  <si>
    <t xml:space="preserve">7. Archivar en cronologicos fisicos las comunicaciones </t>
  </si>
  <si>
    <t>Áreas Involucradas</t>
  </si>
  <si>
    <r>
      <t>FORMULARIO DE PLANIFICACI</t>
    </r>
    <r>
      <rPr>
        <b/>
        <sz val="11"/>
        <color theme="1"/>
        <rFont val="Calibri"/>
        <family val="2"/>
        <scheme val="minor"/>
      </rPr>
      <t>ÓN OPERATIVA INSTITUCIONAL ANUAL PRELIMINAR</t>
    </r>
  </si>
  <si>
    <r>
      <t xml:space="preserve">Dependencia o </t>
    </r>
    <r>
      <rPr>
        <b/>
        <sz val="11"/>
        <color theme="1"/>
        <rFont val="Calibri"/>
        <family val="2"/>
        <scheme val="minor"/>
      </rPr>
      <t>Área:</t>
    </r>
  </si>
  <si>
    <r>
      <rPr>
        <b/>
        <sz val="11"/>
        <color theme="1"/>
        <rFont val="Calibri"/>
        <family val="2"/>
        <scheme val="minor"/>
      </rPr>
      <t xml:space="preserve">F: </t>
    </r>
    <r>
      <rPr>
        <sz val="11"/>
        <color theme="1"/>
        <rFont val="Calibri"/>
        <family val="2"/>
        <scheme val="minor"/>
      </rPr>
      <t xml:space="preserve">(Contratos Registrados/Acuses Comunicación No Objeción)*100% 
</t>
    </r>
    <r>
      <rPr>
        <b/>
        <sz val="11"/>
        <color theme="1"/>
        <rFont val="Calibri"/>
        <family val="2"/>
        <scheme val="minor"/>
      </rPr>
      <t xml:space="preserve">FV: </t>
    </r>
    <r>
      <rPr>
        <sz val="11"/>
        <color theme="1"/>
        <rFont val="Calibri"/>
        <family val="2"/>
        <scheme val="minor"/>
      </rPr>
      <t>Contratos Notariados vs. Comunicación de No Objeción</t>
    </r>
  </si>
  <si>
    <r>
      <rPr>
        <b/>
        <sz val="11"/>
        <color theme="1"/>
        <rFont val="Calibri"/>
        <family val="2"/>
        <scheme val="minor"/>
      </rPr>
      <t>1) Riesgo interno:</t>
    </r>
    <r>
      <rPr>
        <sz val="11"/>
        <color theme="1"/>
        <rFont val="Calibri"/>
        <family val="2"/>
        <scheme val="minor"/>
      </rPr>
      <t xml:space="preserve"> Existe la probabilidad de que se le solicite de manera oportuna la Renuncia de Trabajo y de la Certificación de Trabajo al personal contratado (el empleado) y éste retrase la entrega de ambos documentos. Por ende, la CGR no pueda emitir su Certificación de Aprobación, y se retrase el pago de éste. 
</t>
    </r>
    <r>
      <rPr>
        <b/>
        <sz val="11"/>
        <color theme="1"/>
        <rFont val="Calibri"/>
        <family val="2"/>
        <scheme val="minor"/>
      </rPr>
      <t>2) Riesgos externos:</t>
    </r>
    <r>
      <rPr>
        <sz val="11"/>
        <color theme="1"/>
        <rFont val="Calibri"/>
        <family val="2"/>
        <scheme val="minor"/>
      </rPr>
      <t xml:space="preserve">  (a) Existe la probabilidad de que la CGR no remita por correo sobre la aprobacion o rechazo del Registro/Adenda/Renovación de los Contratos; y (b) Existe la probabilidad de que CGR se retrase en la aprobación de Registro/Adenda/Renovación de los Contratos de Servicios Personales (ejemplo: en la Certificación que emite la CGR). </t>
    </r>
  </si>
  <si>
    <r>
      <rPr>
        <b/>
        <sz val="11"/>
        <color theme="1"/>
        <rFont val="Calibri"/>
        <family val="2"/>
        <scheme val="minor"/>
      </rPr>
      <t xml:space="preserve">F: </t>
    </r>
    <r>
      <rPr>
        <sz val="11"/>
        <color theme="1"/>
        <rFont val="Calibri"/>
        <family val="2"/>
        <scheme val="minor"/>
      </rPr>
      <t xml:space="preserve">(Certificados aprobados remitidos a Recursos Humanos/Certificados aprobados)*100%
</t>
    </r>
    <r>
      <rPr>
        <b/>
        <sz val="11"/>
        <color theme="1"/>
        <rFont val="Calibri"/>
        <family val="2"/>
        <scheme val="minor"/>
      </rPr>
      <t>FV:</t>
    </r>
    <r>
      <rPr>
        <sz val="11"/>
        <color theme="1"/>
        <rFont val="Calibri"/>
        <family val="2"/>
        <scheme val="minor"/>
      </rPr>
      <t xml:space="preserve"> Certificación de Aprobación Vs. Acuse de remisión</t>
    </r>
  </si>
  <si>
    <r>
      <rPr>
        <b/>
        <sz val="11"/>
        <color theme="1"/>
        <rFont val="Calibri"/>
        <family val="2"/>
        <scheme val="minor"/>
      </rPr>
      <t xml:space="preserve">F: </t>
    </r>
    <r>
      <rPr>
        <sz val="11"/>
        <color theme="1"/>
        <rFont val="Calibri"/>
        <family val="2"/>
        <scheme val="minor"/>
      </rPr>
      <t xml:space="preserve">(Documentos entregados/Documentos requeridos)*100%. 
</t>
    </r>
    <r>
      <rPr>
        <b/>
        <sz val="11"/>
        <color theme="1"/>
        <rFont val="Calibri"/>
        <family val="2"/>
        <scheme val="minor"/>
      </rPr>
      <t xml:space="preserve">FV: </t>
    </r>
    <r>
      <rPr>
        <sz val="11"/>
        <color theme="1"/>
        <rFont val="Calibri"/>
        <family val="2"/>
        <scheme val="minor"/>
      </rPr>
      <t>Comunicaciones despachadas y/o Correos enviados Vs Solicitud, demanda o notificación.</t>
    </r>
  </si>
  <si>
    <r>
      <rPr>
        <b/>
        <sz val="11"/>
        <color theme="1"/>
        <rFont val="Calibri"/>
        <family val="2"/>
        <scheme val="minor"/>
      </rPr>
      <t xml:space="preserve">1) Riesgos internos: </t>
    </r>
    <r>
      <rPr>
        <sz val="11"/>
        <color theme="1"/>
        <rFont val="Calibri"/>
        <family val="2"/>
        <scheme val="minor"/>
      </rPr>
      <t xml:space="preserve">
-Existe la probabilidad de que la impresora se dañe o que no haya tinta para imprimir la documentación.
-Existe la probabilidad de que se le solicite el vehículo y los fondos para cubrir la acción requerida, y éstos se retrasen el pago de éste o no haya vehículo disponible.
</t>
    </r>
    <r>
      <rPr>
        <b/>
        <sz val="11"/>
        <color theme="1"/>
        <rFont val="Calibri"/>
        <family val="2"/>
        <scheme val="minor"/>
      </rPr>
      <t xml:space="preserve">2) Riesgos externos: </t>
    </r>
    <r>
      <rPr>
        <sz val="11"/>
        <color theme="1"/>
        <rFont val="Calibri"/>
        <family val="2"/>
        <scheme val="minor"/>
      </rPr>
      <t xml:space="preserve">
-Existe la probabilidad de que se remita el documento legal a la persona (física o jurídica) solicitante y que al mensajero se dañe o le impacten en el medio de transporte utilizado. 
-Existe la probabilidad de que la institución externa actualice los requerimientos para alcanzar la acción (ejemplo: aumento en el plazo de entrega). </t>
    </r>
  </si>
  <si>
    <r>
      <rPr>
        <b/>
        <sz val="11"/>
        <color theme="1"/>
        <rFont val="Calibri"/>
        <family val="2"/>
        <scheme val="minor"/>
      </rPr>
      <t>F:</t>
    </r>
    <r>
      <rPr>
        <sz val="11"/>
        <color theme="1"/>
        <rFont val="Calibri"/>
        <family val="2"/>
        <scheme val="minor"/>
      </rPr>
      <t xml:space="preserve"> (Acuerdos de Confidencialidad y No Divulgación entregados al Departamento de RR.HH./Personal de nuevo ingreso)*100%
</t>
    </r>
    <r>
      <rPr>
        <b/>
        <sz val="11"/>
        <color theme="1"/>
        <rFont val="Calibri"/>
        <family val="2"/>
        <scheme val="minor"/>
      </rPr>
      <t xml:space="preserve">FV: </t>
    </r>
    <r>
      <rPr>
        <sz val="11"/>
        <color theme="1"/>
        <rFont val="Calibri"/>
        <family val="2"/>
        <scheme val="minor"/>
      </rPr>
      <t>Acuse de remisión a RRHH Vs. Acuerdos de Confidencialidad y No Divulgación vs. Formulario de Registro de Nuevo Ingreso</t>
    </r>
  </si>
  <si>
    <r>
      <rPr>
        <b/>
        <sz val="11"/>
        <color theme="1"/>
        <rFont val="Calibri"/>
        <family val="2"/>
        <scheme val="minor"/>
      </rPr>
      <t>F:</t>
    </r>
    <r>
      <rPr>
        <sz val="11"/>
        <color theme="1"/>
        <rFont val="Calibri"/>
        <family val="2"/>
        <scheme val="minor"/>
      </rPr>
      <t xml:space="preserve"> (Declaraciones entregadas al Departamento de RR.HH./Personal de nuevo ingreso)*100%
</t>
    </r>
    <r>
      <rPr>
        <b/>
        <sz val="11"/>
        <color theme="1"/>
        <rFont val="Calibri"/>
        <family val="2"/>
        <scheme val="minor"/>
      </rPr>
      <t xml:space="preserve">FV: </t>
    </r>
    <r>
      <rPr>
        <sz val="11"/>
        <color theme="1"/>
        <rFont val="Calibri"/>
        <family val="2"/>
        <scheme val="minor"/>
      </rPr>
      <t>Acuse de remisión al Departamento de RR.HH. Vs. Formulario de Registro de Nuevo Ingreso o por el Contrato</t>
    </r>
  </si>
  <si>
    <r>
      <rPr>
        <b/>
        <sz val="11"/>
        <color theme="1"/>
        <rFont val="Calibri"/>
        <family val="2"/>
        <scheme val="minor"/>
      </rPr>
      <t xml:space="preserve">F: </t>
    </r>
    <r>
      <rPr>
        <sz val="11"/>
        <color theme="1"/>
        <rFont val="Calibri"/>
        <family val="2"/>
        <scheme val="minor"/>
      </rPr>
      <t xml:space="preserve">(Cantidad de colaboradors socializado/ cantidad de colaboradores en la UAF)*100% 
</t>
    </r>
    <r>
      <rPr>
        <b/>
        <sz val="11"/>
        <color theme="1"/>
        <rFont val="Calibri"/>
        <family val="2"/>
        <scheme val="minor"/>
      </rPr>
      <t>FV:</t>
    </r>
    <r>
      <rPr>
        <sz val="11"/>
        <color theme="1"/>
        <rFont val="Calibri"/>
        <family val="2"/>
        <scheme val="minor"/>
      </rPr>
      <t xml:space="preserve"> Lista de asistencia de los colaboradores</t>
    </r>
  </si>
  <si>
    <r>
      <rPr>
        <b/>
        <sz val="11"/>
        <color theme="1"/>
        <rFont val="Calibri"/>
        <family val="2"/>
        <scheme val="minor"/>
      </rPr>
      <t>F:</t>
    </r>
    <r>
      <rPr>
        <sz val="11"/>
        <color theme="1"/>
        <rFont val="Calibri"/>
        <family val="2"/>
        <scheme val="minor"/>
      </rPr>
      <t xml:space="preserve"> (Documentos entregados/Documentos requeridos/*100%
</t>
    </r>
    <r>
      <rPr>
        <b/>
        <sz val="11"/>
        <color theme="1"/>
        <rFont val="Calibri"/>
        <family val="2"/>
        <scheme val="minor"/>
      </rPr>
      <t xml:space="preserve">FV: </t>
    </r>
    <r>
      <rPr>
        <sz val="11"/>
        <color theme="1"/>
        <rFont val="Calibri"/>
        <family val="2"/>
        <scheme val="minor"/>
      </rPr>
      <t>Documentos firmados Vs Solicitud</t>
    </r>
  </si>
  <si>
    <r>
      <t xml:space="preserve">Existe la probabilidad de retrasos en la revisión; firma y/o envio de los documentos mencionados en la </t>
    </r>
    <r>
      <rPr>
        <b/>
        <sz val="11"/>
        <color theme="1"/>
        <rFont val="Calibri"/>
        <family val="2"/>
        <scheme val="minor"/>
      </rPr>
      <t>Actividad 4</t>
    </r>
    <r>
      <rPr>
        <sz val="11"/>
        <color theme="1"/>
        <rFont val="Calibri"/>
        <family val="2"/>
        <scheme val="minor"/>
      </rPr>
      <t xml:space="preserve">. </t>
    </r>
  </si>
  <si>
    <r>
      <rPr>
        <b/>
        <sz val="11"/>
        <color theme="1"/>
        <rFont val="Calibri"/>
        <family val="2"/>
        <scheme val="minor"/>
      </rPr>
      <t>F:</t>
    </r>
    <r>
      <rPr>
        <sz val="11"/>
        <color theme="1"/>
        <rFont val="Calibri"/>
        <family val="2"/>
        <scheme val="minor"/>
      </rPr>
      <t xml:space="preserve"> (Acuse de Informes Archivados/ Informes requeridos)*100%
</t>
    </r>
    <r>
      <rPr>
        <b/>
        <sz val="11"/>
        <color theme="1"/>
        <rFont val="Calibri"/>
        <family val="2"/>
        <scheme val="minor"/>
      </rPr>
      <t>FV:</t>
    </r>
    <r>
      <rPr>
        <sz val="11"/>
        <color theme="1"/>
        <rFont val="Calibri"/>
        <family val="2"/>
        <scheme val="minor"/>
      </rPr>
      <t xml:space="preserve"> Acuse de Informes Archivados Vs Solicitud</t>
    </r>
  </si>
  <si>
    <r>
      <rPr>
        <b/>
        <sz val="11"/>
        <color theme="1"/>
        <rFont val="Calibri"/>
        <family val="2"/>
        <scheme val="minor"/>
      </rPr>
      <t xml:space="preserve">1) Riesgo interno: </t>
    </r>
    <r>
      <rPr>
        <sz val="11"/>
        <color theme="1"/>
        <rFont val="Calibri"/>
        <family val="2"/>
        <scheme val="minor"/>
      </rPr>
      <t xml:space="preserve">Existe la probabilidad de que la impresora se dañe o que no haya tinta para imprimir la documentación. 
</t>
    </r>
    <r>
      <rPr>
        <b/>
        <sz val="11"/>
        <color theme="1"/>
        <rFont val="Calibri"/>
        <family val="2"/>
        <scheme val="minor"/>
      </rPr>
      <t xml:space="preserve">2) Riesgo externo: </t>
    </r>
    <r>
      <rPr>
        <sz val="11"/>
        <color theme="1"/>
        <rFont val="Calibri"/>
        <family val="2"/>
        <scheme val="minor"/>
      </rPr>
      <t xml:space="preserve">Existe la probabilidad de que el Informe no llene las expectacitvas deseadas. </t>
    </r>
  </si>
  <si>
    <r>
      <rPr>
        <b/>
        <sz val="11"/>
        <color theme="1"/>
        <rFont val="Calibri"/>
        <family val="2"/>
        <scheme val="minor"/>
      </rPr>
      <t xml:space="preserve">F: </t>
    </r>
    <r>
      <rPr>
        <sz val="11"/>
        <color theme="1"/>
        <rFont val="Calibri"/>
        <family val="2"/>
        <scheme val="minor"/>
      </rPr>
      <t xml:space="preserve">(Contratos Notarioados/Documentos requeridos)*100%
</t>
    </r>
    <r>
      <rPr>
        <b/>
        <sz val="11"/>
        <color theme="1"/>
        <rFont val="Calibri"/>
        <family val="2"/>
        <scheme val="minor"/>
      </rPr>
      <t xml:space="preserve">FV: </t>
    </r>
    <r>
      <rPr>
        <sz val="11"/>
        <color theme="1"/>
        <rFont val="Calibri"/>
        <family val="2"/>
        <scheme val="minor"/>
      </rPr>
      <t>Contratos Notariados Vs. Solicitud</t>
    </r>
  </si>
  <si>
    <r>
      <rPr>
        <b/>
        <sz val="11"/>
        <color theme="1"/>
        <rFont val="Calibri"/>
        <family val="2"/>
        <scheme val="minor"/>
      </rPr>
      <t xml:space="preserve">Riesgos externos: </t>
    </r>
    <r>
      <rPr>
        <sz val="11"/>
        <color theme="1"/>
        <rFont val="Calibri"/>
        <family val="2"/>
        <scheme val="minor"/>
      </rPr>
      <t xml:space="preserve">
1) Existe la probabilidad de incumplimientos/retrasos por parte del proveedor sobre la oferta.
2) Existe la probabilidad de retrasos en la aprobación de los Contratos (ejemplo: en la Certificación que emite la CGR). </t>
    </r>
  </si>
  <si>
    <r>
      <rPr>
        <b/>
        <sz val="11"/>
        <color theme="1"/>
        <rFont val="Calibri"/>
        <family val="2"/>
        <scheme val="minor"/>
      </rPr>
      <t xml:space="preserve">Nota: </t>
    </r>
    <r>
      <rPr>
        <sz val="11"/>
        <color theme="1"/>
        <rFont val="Calibri"/>
        <family val="2"/>
        <scheme val="minor"/>
      </rPr>
      <t xml:space="preserve">El monto estimado depende del proceso conocido (ver precios referenciales en Ley de Notarios y su tarifario). </t>
    </r>
  </si>
  <si>
    <r>
      <rPr>
        <b/>
        <sz val="11"/>
        <color theme="1"/>
        <rFont val="Calibri"/>
        <family val="2"/>
        <scheme val="minor"/>
      </rPr>
      <t xml:space="preserve">F: </t>
    </r>
    <r>
      <rPr>
        <sz val="11"/>
        <color theme="1"/>
        <rFont val="Calibri"/>
        <family val="2"/>
        <scheme val="minor"/>
      </rPr>
      <t xml:space="preserve">Contratos Registrados/Contratos Aprobados*100%. / </t>
    </r>
    <r>
      <rPr>
        <b/>
        <sz val="11"/>
        <color theme="1"/>
        <rFont val="Calibri"/>
        <family val="2"/>
        <scheme val="minor"/>
      </rPr>
      <t xml:space="preserve">FV: </t>
    </r>
    <r>
      <rPr>
        <sz val="11"/>
        <color theme="1"/>
        <rFont val="Calibri"/>
        <family val="2"/>
        <scheme val="minor"/>
      </rPr>
      <t>Certificación de Aprobación*90%</t>
    </r>
  </si>
  <si>
    <t>Cronograma mensual</t>
  </si>
  <si>
    <t>ene</t>
  </si>
  <si>
    <t>feb</t>
  </si>
  <si>
    <t>mar</t>
  </si>
  <si>
    <t>may</t>
  </si>
  <si>
    <t>jun</t>
  </si>
  <si>
    <t>jul</t>
  </si>
  <si>
    <t>ago</t>
  </si>
  <si>
    <t>sept</t>
  </si>
  <si>
    <t>oct</t>
  </si>
  <si>
    <t>nov</t>
  </si>
  <si>
    <t>dic</t>
  </si>
  <si>
    <t>abr</t>
  </si>
  <si>
    <t>informe</t>
  </si>
  <si>
    <t>FORMULARIO DE PLANIFICACIÓN OPERATIVA INSTITUCIONAL ANUAL PRELIMINAR</t>
  </si>
  <si>
    <t>Dependencia o Área:</t>
  </si>
  <si>
    <t>Monto total planificado para la ejecución</t>
  </si>
  <si>
    <t>R. Imposibilidad de asistencia de un facilitador a una actividad por causa de fuerza mayor. 
R. Que asistan menos personas a las acciones formativas de las programadas.
R. Que la encuesta de satisfacción no supere el 80% de satisfacción deseada.  
R. La  suspensión de las actividades presenciales por pandemia, promulgación de un estado de emergencia o desastres naturales</t>
  </si>
  <si>
    <t xml:space="preserve">1. Que no se tenga acceso a Internet para monitoreo de medios digitales                                                       
2.  Que la UAF no reciba el periódico </t>
  </si>
  <si>
    <t>1. Que los medios no se interesen por la información enviada.                                                       
 2.  Que otra noticia quite notoriedad a la información enviada por la UAF</t>
  </si>
  <si>
    <t>F: Presupuesto Ejecutado/Presupuesto aprobado *100
Presupuesto 2021</t>
  </si>
  <si>
    <t>F: Cantidad de Publicaciones de Información Disponible en Página Web. 
FV: Pagina Web</t>
  </si>
  <si>
    <t>F: (Mantenimiento preventivo realizado/mantenimiento preventivo programado)*100
FV: Programa de Mantemiento preventivo flotilla vehicular vs. Factura final</t>
  </si>
  <si>
    <t xml:space="preserve"> F: (Mantenimiento preventivo realizado/mantenimiento preventivo programado) *100
FV: Programa de Mantenimiento preventivo equipos vs. Formulario de Ejecución</t>
  </si>
  <si>
    <t xml:space="preserve">F: (Mantenimiento preventivo realizado/mantenimiento preventivo programado)*100
FV: Programa de Mantenimiento preventivo equipos vs. Formulario de Ejecución </t>
  </si>
  <si>
    <t>Son los bienes y servicios solicitados por las áreas de la UAF, los cuales son adquiridos de acuerdo con lo contemplado en la Ley 340-06</t>
  </si>
  <si>
    <t xml:space="preserve"> %</t>
  </si>
  <si>
    <t>Cargar al Portal Transaccional de Compras y Contrataciones los documentos</t>
  </si>
  <si>
    <t>Adjudicar a la mejor Oferta Técnica y Económica.</t>
  </si>
  <si>
    <t xml:space="preserve">Realizar las mismas primeras 4 actividades mencionadas anteriormente en compras por debajo del umbral </t>
  </si>
  <si>
    <t>1.1.2 Satisfecho el personal con los requerimientos para el desempeño de sus funciones y mejorada las condiciones de los espacios laborales.</t>
  </si>
  <si>
    <t xml:space="preserve">Es la gestión de los Documentos Escaneados, Organizados  y Resguardados </t>
  </si>
  <si>
    <t xml:space="preserve">F: (Documentos despachados / Documentos recibidos) *100%
FV: cronológicos físicos organizados por mes  y los  digitales organizados por áreas </t>
  </si>
  <si>
    <t xml:space="preserve">8. Realizar un levantamiento mensual de la gestión documental </t>
  </si>
  <si>
    <t>1.	Levantar las informaciones que avalan cada indicador.
2.	Solicitar los documentos escaneados a los departamentos correspondientes para su publicación.
3.	Gestionar aprobación de la documentación a reportar.
4.	Elaborar Cronograma de Indicadores
5.	Mantenimiento a los Portales de transparencia.</t>
  </si>
  <si>
    <t>Sistema de Monitoreo de la Administración Pública (SISMAP) actualizado.</t>
  </si>
  <si>
    <t>Gestionar las evidencias para mantener los criterios establecidos en el indicador SISMAP, medidos mediante aplicación tecnológica que recoge información sobre la gestión institucional  para identificar sus avances, áreas de mejoras y los resultados alcanzado.</t>
  </si>
  <si>
    <t>% de calificación del SISMAP trimestralmente</t>
  </si>
  <si>
    <r>
      <rPr>
        <u/>
        <sz val="11"/>
        <color theme="1"/>
        <rFont val="Times New Roman"/>
        <family val="1"/>
      </rPr>
      <t>F</t>
    </r>
    <r>
      <rPr>
        <sz val="11"/>
        <color theme="1"/>
        <rFont val="Times New Roman"/>
        <family val="1"/>
      </rPr>
      <t xml:space="preserve">: Cálculo automático por el SISMAP 
</t>
    </r>
    <r>
      <rPr>
        <u/>
        <sz val="11"/>
        <color theme="1"/>
        <rFont val="Times New Roman"/>
        <family val="1"/>
      </rPr>
      <t>FV</t>
    </r>
    <r>
      <rPr>
        <sz val="11"/>
        <color theme="1"/>
        <rFont val="Times New Roman"/>
        <family val="1"/>
      </rPr>
      <t>: Informe de indicadores</t>
    </r>
  </si>
  <si>
    <t>Recavar las evidencias por RRHH</t>
  </si>
  <si>
    <t>Depto. de Planificacion y Desarrollo</t>
  </si>
  <si>
    <t>Baja calificación en el SISMAP</t>
  </si>
  <si>
    <t>Remitir al MAP las evidencias de acuerdo a los requerimientos</t>
  </si>
  <si>
    <t>Dar seguimiento de verificación de resultados</t>
  </si>
  <si>
    <t xml:space="preserve">Elaborar el plan de acción para mejorar la puntuación </t>
  </si>
  <si>
    <t>% De reclutamientos de personal requerido trismestralmente</t>
  </si>
  <si>
    <t>Recibir requerimiento de contratación de personal/ publicación de vacante</t>
  </si>
  <si>
    <t xml:space="preserve">Presupuesto Institucional </t>
  </si>
  <si>
    <t>Todas las areas</t>
  </si>
  <si>
    <t>Reclutamiento de personal inadecuado</t>
  </si>
  <si>
    <t>Determinar tipo de reclutamiento y selección a realizar según sea el caso.</t>
  </si>
  <si>
    <t>Recepción de expedientes de los candidatos.</t>
  </si>
  <si>
    <t xml:space="preserve">Realizar las fases del reclutamiento y la aplicación de las pruebas </t>
  </si>
  <si>
    <t>Seleccionar el personal idoneo para la posicion</t>
  </si>
  <si>
    <t>Realizar las fases de la inducción a todo el personal de nuevo ingreso.</t>
  </si>
  <si>
    <t>Coodinar con los superiores inmediatos la realización de las Evaluaciones del desempeño.</t>
  </si>
  <si>
    <t>Remitir al MAP las evaluaciones del desempeño y solicitar nombramiento definitivo.</t>
  </si>
  <si>
    <t>Planes, programas y pasantias de capacitación desarrollados</t>
  </si>
  <si>
    <t>Realizar la detención de las necesidades de capacitación</t>
  </si>
  <si>
    <t>No ejecucion del plan de capacitacion</t>
  </si>
  <si>
    <t>Elaborar, aprobar y enviar los planes de capacitación a las áreas</t>
  </si>
  <si>
    <t xml:space="preserve">Dar seguimiento al plan de capacitación </t>
  </si>
  <si>
    <t>Realizar las evaluaciones de Impacto de las capacitaciones</t>
  </si>
  <si>
    <t>Coordinar la participacion de los colaboradores en las capacitaciones programadas</t>
  </si>
  <si>
    <t xml:space="preserve">Realizar la estadisticas e informe de capacitación elaborados </t>
  </si>
  <si>
    <t xml:space="preserve">Evaluaciones  de desempeño completadas </t>
  </si>
  <si>
    <t>% de evaluaciones del desempeño realizadas anualmente</t>
  </si>
  <si>
    <t>F: (Cantidad de colaboradores evaluados/cantidad de colaboradores activos con acuerdos de desempeño realizados)*100
FV:Formularios de acuerdos de desempeño</t>
  </si>
  <si>
    <t>Baja productividad institucional</t>
  </si>
  <si>
    <t>Socializar con los directores y encargados los acuerdos del desempeño</t>
  </si>
  <si>
    <t>Solicitar la entrega de los acuerdos D.</t>
  </si>
  <si>
    <t>Dar seguimiento a los acuerdos del desempeño.</t>
  </si>
  <si>
    <t>Solicitar la entrega de las evaluaciones del desempeño a Recursos Humanos</t>
  </si>
  <si>
    <t>Archivar las evaluacones del desempeño en los expedientes</t>
  </si>
  <si>
    <t>Actividades conmemorativas, de convivencia y de responsabilidad social realizadas</t>
  </si>
  <si>
    <t>Realizar la programación de las actividades para la celebracion de las fechas conmemorativas, de convivencia o responsabilidad social tales como: Dia de las madres, dia de los padres, premio a la excelencia, dia de los reyes, fiesta de Navidad, entre otras.</t>
  </si>
  <si>
    <t>% de las actividades realizadas trimestralmente</t>
  </si>
  <si>
    <t>F: (Cantidad de actividades realizadas / cantidad de actividades programadas)*100             FV. Correos/ invitaciones</t>
  </si>
  <si>
    <t>Bajos niveles porcentuales en el clima laboral</t>
  </si>
  <si>
    <t>Seleccionar y coordinar la fecha</t>
  </si>
  <si>
    <t xml:space="preserve">Personal con vacaciones disfrutadas </t>
  </si>
  <si>
    <t xml:space="preserve"> Elaborar programación de las vacaciones 2021 y gestionar el disfrute de las mismas</t>
  </si>
  <si>
    <t>% de colaboradores que han disfrutado vacaciones trimestralmente</t>
  </si>
  <si>
    <t>F:(Cantidad de colaboradores con vacaciones disfrutadas/ cantidad de colaboradores con vacaciones  planificadas)*100.                                                FV:Programacion anual de vacaciones</t>
  </si>
  <si>
    <t xml:space="preserve">Remitir a las areas la programación de las vacaciones. </t>
  </si>
  <si>
    <t xml:space="preserve">Realizar la programación anual de las vacaciones. </t>
  </si>
  <si>
    <t>Gestionar el disfrute de las vacaciones.</t>
  </si>
  <si>
    <t>Elaborar y entregar las acciones de personal</t>
  </si>
  <si>
    <t>Archivar las acciones de personal en los expedientes</t>
  </si>
  <si>
    <t>Sistema de registro y control de personal actualizado</t>
  </si>
  <si>
    <t>Mantener el sistema de registro y control de personal actualizado y remitir mensualmente a todos los encargados el informe de asistencia de los empleados que están bajo su responsabilidad</t>
  </si>
  <si>
    <t>F:Cantidad de informes remitidos en el trimestre.       FV:Correos</t>
  </si>
  <si>
    <t>Recibir notificación de permisos, ausencias y tardanzas, realizar el informe diario</t>
  </si>
  <si>
    <t>Realizar informe mensual</t>
  </si>
  <si>
    <t>Remitir a los encargados el informe mensual los primeros cinco dias de cada mes.</t>
  </si>
  <si>
    <t>Nomina de empleados elaborada</t>
  </si>
  <si>
    <t>Realizar mensualmente el proceso de las nominas correspondientes en esl Sistema de Administración de Servidores Públicos (SASP)</t>
  </si>
  <si>
    <t>F: Cantidad de nóminas realizadas en el trimestre.            FV: Reportes de nómina</t>
  </si>
  <si>
    <t>Registrar las novedades del personal en el SASP</t>
  </si>
  <si>
    <t>Departamento Admiistrativo y Financiero</t>
  </si>
  <si>
    <t>No cumplir en el tiempo necesario con las obligaciones de pago de nóminas por falta de disponibilidad presupuestaria.</t>
  </si>
  <si>
    <t>Realizar el proceso de nomina</t>
  </si>
  <si>
    <t>Remitir al Departamento Adminsitrativo y Financiero las nominas correspondientes</t>
  </si>
  <si>
    <t>Cerrar proceso de nomina en el SASP</t>
  </si>
  <si>
    <t>Actualizar las bases de datos de los sistemas de información pública, mediante procesamiento y carga de archivos e información con el propósito
de disponer datos e información actualizada, sobre transparencia, a la ciudadanía y partes interesadas.</t>
  </si>
  <si>
    <t>Porcentaje de Sistemas de Información Actualizados a requerimientos de las Áreas u órganos evaluadores.</t>
  </si>
  <si>
    <t>1.	Verificar solicitud de información.
2.	Gestionar la información solicitada.   
3.	Verificar las quejas, denuncias, reclamaciones y sugerencias.  
4.	tramitar las quejas, denuncias, reclamaciones y sugerencias.  
5.	Dar respuesta al ciudadano</t>
  </si>
  <si>
    <t>Consiste en  informar acerca de los objetivos, metas y resultados de la gestión de los servicios brindados por la UAF</t>
  </si>
  <si>
    <t xml:space="preserve">1.	Recopilar datos de las solicitudes de información.  
2.	Graficar datos obtenidos.
3.	Publicar informe estadístico en el sub-portal de transparencia Institucional.  
4.	Gestionar la evaluación del servicio recibido.
5.	Elaborar informe de evaluación del servicio.
6.	Analizar los resultados del informe de evaluación del servicio.
7.	Elaborar informe de brecha.
8.	Elaborar plan de mejora.
9.	Remitir plan de mejora a la Dirección General.  </t>
  </si>
  <si>
    <t>F:Informe de los portales de evaluacion 
FV:Potal de tranaparencia Institucional, Portal Datos Abiertos, Portal de SAIP, Portal 311, Planilla de monitoreo, Comunicación de remisión, Resolución basada en la transparencia , Sistema Acseso a la Iinformación Pública (SAIP),Guía de Uso del Portal de Datos Abiertos del Gobierno Dominicano Norma A-3</t>
  </si>
  <si>
    <t xml:space="preserve">1.	Identificar los Sistemas de gestión de Datos.
2.	Leyes por la cual se administra la transparencia
3.	Gestión de Datos
4.	Actualizar las Base de Datos.
5.	Mantenimientos de Base de Datos y Reportes.
6.Remitir planilla de monitoreo.    </t>
  </si>
  <si>
    <t>Concentra un cronograma de actividades sugerido por la Dirección General de Ética Pública y gubernamental (DIGEIG), para actuar como veedores de la administración pública con el interés de fomentar la transparencia y por ende el bien hace Institucional</t>
  </si>
  <si>
    <t>Reclutamiento y selección del personal idóneo requeridos por las diferentes áreas de la institución</t>
  </si>
  <si>
    <t>Reclutar y seleccionar el personal idóneo conforme a las necesidades determinadas, dependiendo del tipo de cargo ya sea por concurso, contrato o traslado, según lo amerite el caso.</t>
  </si>
  <si>
    <t>Desarrollar programas  de formación y capacitación dirigido al personal de la institución,  articulado con la evaluación del desempeño y las competencias del cargo,  en coordinación con las entidades relacionadas.</t>
  </si>
  <si>
    <t>% de capacitaciones realizadas trimestralmente</t>
  </si>
  <si>
    <t>Archivar el expediente el certificado</t>
  </si>
  <si>
    <t>Realizar oportunamente los acuerdos de desempeño estableciendo en los mismos las metas y objetivos que serán evaluados midiendo el cumplimiento de lo alcanzado por el colaborador, así como el régimen ético y disciplinario y las competencias.</t>
  </si>
  <si>
    <t>Elaborar los acuerdos de desempeño por área/ revisar junto con el departamento de planificación y Recursos Humanos</t>
  </si>
  <si>
    <t>Acompañar la realización de las evaluaciones del desempeño por las áreas</t>
  </si>
  <si>
    <t>Realizar informe de evaluación del desempeño</t>
  </si>
  <si>
    <t>Realizar la solicitud de bien o contratación del servicio</t>
  </si>
  <si>
    <t>Convocar e invitar al personal correspondiente a cada actividad</t>
  </si>
  <si>
    <t>Realización de la actividad</t>
  </si>
  <si>
    <t>Realizar la medición de la actividad</t>
  </si>
  <si>
    <t xml:space="preserve"> Cantidad de informes remitidos trimestralmente</t>
  </si>
  <si>
    <t>informes</t>
  </si>
  <si>
    <t>Cantidad de nominas realizadas trimestralmente</t>
  </si>
  <si>
    <t xml:space="preserve">nominas </t>
  </si>
  <si>
    <t>1. Acercamiento con los grupos de interés e instituciones homólogas 2. Elaboración de borrador de Memorándum/ acuerdo.                  3. Enviar el acuerdo/ memorándum para revisión por parte de la entidad correspondiente.               4. Coordinar firma del acuerdo/ memorándum de entendimiento. 5. Archivar documento en las carpetas y matrices correspondientes.</t>
  </si>
  <si>
    <t xml:space="preserve">Número de interconexiones y mejora de los niveles de acceso con los grupos de interés </t>
  </si>
  <si>
    <t xml:space="preserve">Interconexión con las Autoridades Competentes para mejorar la calidad de las informaciones contenidas en nuestros informes.  </t>
  </si>
  <si>
    <t>1. Identificar los grupos de interés a interconectarse                                   2. Envío de requerimientos a TIC     3. Seguimiento a la solicitud de requerimiento a TIC                            4. Firma del documento del acuerdo interinstitucional.</t>
  </si>
  <si>
    <t>Porcentaje de: Informes despachados, trimestralmente, a la Dirección General</t>
  </si>
  <si>
    <t>Porcentaje de: Informes despachados,  a DIGECOP</t>
  </si>
  <si>
    <t>Son reportes que se entregan a la MAE trimestralmente e indican las erogaciones de gastos en los que ha incurrido la institución para cumplir con los compromisos de la misma, tales como Pago Sueldos y Remuneraciones al Personal, Servicios Básicos, Adquisición de Bienes y Servicios, entre otros.</t>
  </si>
  <si>
    <t xml:space="preserve">1. Realizar levantamiento de todas las erogaciones de gastos en los que ha incurrido la institución  
2. Realizar el informe
3. Remitir a la alta Gerencia para aprobación y validación.
</t>
  </si>
  <si>
    <t xml:space="preserve">F: (Acuse de Informes enviados/ Informes planificados)*100
FV:  Correo Enviado con Informes de Ejecución Trimestrales
</t>
  </si>
  <si>
    <t>Generar: a)Realizar Levantamiento de Todas las Informaciones financieras generadas en el año en SIGEF.  
b)Balance de Apropiación SIGEF c) Estado de Rendimiento Financiero d) Estado Flujo de Efectivo e) Estado de Cambio de Activo Neto f) Estado de Comparación de los Importes Presupuestados y Realizados.
g)Emitir Estados Financieros a la Dirección General de Contabilidad Gubernamental.</t>
  </si>
  <si>
    <t>Gestión de la Administración de los Materiales Gastables de Oficina, Alimentos y Bebidas y Limpieza</t>
  </si>
  <si>
    <t>Informes de Gestión realizados</t>
  </si>
  <si>
    <t>Consiste en  un texto breve en el que quedan claros los objetivos, tipo de documento, período correspondiente de la gestión y el
Departamento que lo elabora.</t>
  </si>
  <si>
    <t>memoria</t>
  </si>
  <si>
    <t>Porcentaje de Informes de Gestión elaborados oportunamente mensual.</t>
  </si>
  <si>
    <t>1.	Levantar información
2.	Consolidar la información
3.	Calcular de indicadores, elaboración de cuadros y gráficos estadísticos
4.	Elaborar Informes/elaborar memoria</t>
  </si>
  <si>
    <t>Requerimientos del Sistemas de Información publica actualizados.</t>
  </si>
  <si>
    <t>Solicitudes de información pública atendidas.</t>
  </si>
  <si>
    <t>F: (Cantidad de Denuncias, Quejas, Reclamaciones y/o Sugerencias  procesadas / cantidad de Denuncias, Quejas, Reclamaciones y/o Sugerencias  atendidas)*100%
FV: Matriz Control de Solicitudes Línea 311</t>
  </si>
  <si>
    <t xml:space="preserve"> F: Información disponible en Página WEB
FV: Reporte de evaluación saip, Reportes de revisión de la DIGEIG, Reporte de Evaluación de Normas  iTICge</t>
  </si>
  <si>
    <t>Informes Balances de Gestión realizados</t>
  </si>
  <si>
    <t>Plan de mejora</t>
  </si>
  <si>
    <t>Informes</t>
  </si>
  <si>
    <t>Cantidad de informes
remitidos al RAI y la
DIGEIG trimestralmente</t>
  </si>
  <si>
    <t>F: Conteo
FV: Plan de mejora elaborado,                        Remisión de seguimiento  plan de mejora establecida por la Dirección General.</t>
  </si>
  <si>
    <t>F: Conteo
FV: Informes de Estadísticas, Relación de solicitudes de información, Sub portal de transparencia, Informes elaborados</t>
  </si>
  <si>
    <t>F: Conteo de Informes emitidos
FV: Documentos Disponible en la Comisión de Ética Pública de la Institución.
Matriz de Trabajo del CEP</t>
  </si>
  <si>
    <t>1.	Realizar recopilación general de nuestra gestión OAI.
2.	Realizar el informe
3.	Enviar al RAI
4.	 Enviar a la DIGEIG</t>
  </si>
  <si>
    <t>F: Conteo Memoria Anual elaborada
FV: Comunicación de remisión.</t>
  </si>
  <si>
    <t>F: (Informes elaborados/ Informes requeridos)*100%
FV: Informes elaborados Vs Solicitud Informes mensuales/
Índice de documentos Portal de Transparencia
Sistema Nacional de atención Ciudadana (311).
Portal Único de Acceso a la información Pública (SAIP)</t>
  </si>
  <si>
    <t xml:space="preserve">Informes  a DIGECOP  realizados y despachados. </t>
  </si>
  <si>
    <t xml:space="preserve">Son reportes que se deben remitir de manera anual al organo rector del campo de las finanzas DIGECOP. </t>
  </si>
  <si>
    <t xml:space="preserve">F: (Acuse de Recibo de Envío de informes de  Estados Financieros a DIGECOP / Informes planificados)*100%
FV: Acuse de Recibo Envío Estados Financieros a DIGECOP
</t>
  </si>
  <si>
    <t>Informes  financieros realizados y despachados.</t>
  </si>
  <si>
    <t>1.1.2 Fortalecida la gestión administrativa y financiera de la UAF</t>
  </si>
  <si>
    <t>3.1.1 
UAF con sistemas de tecnológico actualizados, manteniendo 
la integridad, seguridad y disponibilidad de la información 
a través de herramientas de última generación 
que nos permitan cumplir con 
las buenas prácticas.</t>
  </si>
  <si>
    <r>
      <t xml:space="preserve">Equipos nuevos integrados a la plataforma tecnologica según demanda de RRHH. 
</t>
    </r>
    <r>
      <rPr>
        <b/>
        <sz val="11"/>
        <color theme="1"/>
        <rFont val="Calibri"/>
        <family val="2"/>
        <scheme val="minor"/>
      </rPr>
      <t>Instalados</t>
    </r>
  </si>
  <si>
    <t>Instalar los equipos que demanden los colaborares de la UAF</t>
  </si>
  <si>
    <t>1.- Coordinación con RRHH sobre nuevos colaboradores.</t>
  </si>
  <si>
    <t>Presupuesto UAF</t>
  </si>
  <si>
    <t>Equipos TIC's</t>
  </si>
  <si>
    <t>TIC
RRHH
COMPRAS</t>
  </si>
  <si>
    <t>1.- Falta de Presupuesto para ejecutar las actividades.
2.- Problemas para presentar proceso de compras.</t>
  </si>
  <si>
    <t>2.- Levantamiento información sobre equipos solicitados.</t>
  </si>
  <si>
    <t>3.- Requerimiento de equipos a compras.</t>
  </si>
  <si>
    <t>4.- Instalación y configuración de equipos solicitados.</t>
  </si>
  <si>
    <t>Equipos que se instalarán para mejorar rendimiento del datacenter y los servicios brindados</t>
  </si>
  <si>
    <t>1.- Coordinación y logística con proveedores de servicios.</t>
  </si>
  <si>
    <t>TIC
COMPRAS</t>
  </si>
  <si>
    <t>1.- Falta de Presupuesto para ejecutar las actividades.
2.- Problemas para presentar proceso de compras.
3.- Falta entrenamientos para implementar nuevas tecnologias.</t>
  </si>
  <si>
    <t>2.- Requerimiento de equipos a compras</t>
  </si>
  <si>
    <t>3.- Levantamiento información y preconfiguración equipos.</t>
  </si>
  <si>
    <t>4.- Instalación, configuración y puesta en marcha  de equipos</t>
  </si>
  <si>
    <t>Esta norma indica las directrices y recomendaciones que debe seguir cada
organismo del Gobierno Dominicano para asegurar y garantizar que en los
datos e informaciones intercambiados entre los diferentes organismos no exista
ambigüedad</t>
  </si>
  <si>
    <r>
      <t xml:space="preserve">Porcentaje de avance en la implementacion de certificación de las normas, </t>
    </r>
    <r>
      <rPr>
        <b/>
        <sz val="11"/>
        <color theme="1"/>
        <rFont val="Calibri"/>
        <family val="2"/>
        <scheme val="minor"/>
      </rPr>
      <t>durante el año</t>
    </r>
  </si>
  <si>
    <r>
      <rPr>
        <b/>
        <sz val="11"/>
        <color theme="1"/>
        <rFont val="Calibri"/>
        <family val="2"/>
        <scheme val="minor"/>
      </rPr>
      <t>F: Calificación del Sistema</t>
    </r>
    <r>
      <rPr>
        <sz val="11"/>
        <color theme="1"/>
        <rFont val="Calibri"/>
        <family val="2"/>
        <scheme val="minor"/>
      </rPr>
      <t xml:space="preserve">
</t>
    </r>
    <r>
      <rPr>
        <b/>
        <sz val="11"/>
        <color theme="1"/>
        <rFont val="Calibri"/>
        <family val="2"/>
        <scheme val="minor"/>
      </rPr>
      <t xml:space="preserve">FV: Sistema y </t>
    </r>
    <r>
      <rPr>
        <sz val="11"/>
        <color theme="1"/>
        <rFont val="Calibri"/>
        <family val="2"/>
        <scheme val="minor"/>
      </rPr>
      <t>Certificado emitido por la OPTIC</t>
    </r>
  </si>
  <si>
    <t>1.- Estudio y revisión de la norma</t>
  </si>
  <si>
    <t>Certificados Entidad Emisora</t>
  </si>
  <si>
    <t>TIC</t>
  </si>
  <si>
    <t>1.- Falta de asesores de la OPTIC.</t>
  </si>
  <si>
    <t>2.- Socialización con departamentos vinculantes.</t>
  </si>
  <si>
    <t>3.- Reuniones con el especialista de la OPTIC.</t>
  </si>
  <si>
    <t>4.- Adecuaciones a la norma</t>
  </si>
  <si>
    <t>5.- Solicitud de evaluación a la OPTIC.</t>
  </si>
  <si>
    <t>6.- Aplicar correctivos</t>
  </si>
  <si>
    <t>7.- Someter las evidencias para ser evaluadas.</t>
  </si>
  <si>
    <t>Esta norma tiene como propósito la normalización y
homogenización de todos los servicios del Estado Dominicano</t>
  </si>
  <si>
    <t>1.- Identificar los diferentes procesos de interacion con los sujetos obligados.</t>
  </si>
  <si>
    <t>Formulario de Recepcion de Proyectos
Encuesta Satisfaccion Sujetos O.</t>
  </si>
  <si>
    <t>Depto. De la UAF y Sujetos Obligados.</t>
  </si>
  <si>
    <t>1.- Falta de licencias para implementacion.
2.- Falta de personal para gestionar el proyecto.
3.- Falta de equipos para despligue de CRM.</t>
  </si>
  <si>
    <t>2.- Identifica las necesidades que debe cubrir el sistema CRM</t>
  </si>
  <si>
    <t xml:space="preserve"> 3.- Desarrolla un plan de automatización del CRM</t>
  </si>
  <si>
    <t>4.- Impartir entrenamientos a los tecnicos</t>
  </si>
  <si>
    <t>5.- Analiza, dar seguimiento y optimizar.</t>
  </si>
  <si>
    <t>Esta herramienta permitira gestionar mejor los proyectos de los clientes internos de la UFA optimizando la utilizacion de los recursos TIC.</t>
  </si>
  <si>
    <t>1.- Definir alcance del proyecto</t>
  </si>
  <si>
    <t>Formulario de Recepcion de Proyectos</t>
  </si>
  <si>
    <t>Depto. De la UAF.</t>
  </si>
  <si>
    <t>1.- Falta de licencias para implementacion.
2.- Falta de personal para gestionar el proyecto.
3.- Falta de equipos para despligue de VMware.</t>
  </si>
  <si>
    <t>2.- Seleccionar los productos a virtualizar.</t>
  </si>
  <si>
    <t>3.- Evalúa las condiciones de tus sistemas, equipos y redes</t>
  </si>
  <si>
    <t>4.- Instalacion de los Host</t>
  </si>
  <si>
    <t>5.- Planificacion del desplieque a realizar.</t>
  </si>
  <si>
    <t>6.- Implementar la solucion</t>
  </si>
  <si>
    <t>7.- Verificar los resultados</t>
  </si>
  <si>
    <t>8.- Implementar Mejoras</t>
  </si>
  <si>
    <t>9.- Monitorear.</t>
  </si>
  <si>
    <t>Instalar, actualizar e implmentar  las aplicaciones de todos los equipos de seguridad del Data Center</t>
  </si>
  <si>
    <r>
      <t xml:space="preserve">Cantidad de Aplicaciones de Seguridad Implementadas, </t>
    </r>
    <r>
      <rPr>
        <b/>
        <sz val="11"/>
        <color theme="1"/>
        <rFont val="Calibri"/>
        <family val="2"/>
        <scheme val="minor"/>
      </rPr>
      <t>trimestralmente</t>
    </r>
  </si>
  <si>
    <t>1.- Recibir las licencias</t>
  </si>
  <si>
    <t>Licencias Instaladas</t>
  </si>
  <si>
    <t>Data Center UAF
Usuarios Finales UAF</t>
  </si>
  <si>
    <t xml:space="preserve">1.- Falta de licencias para implementacion.
2.-  Falta de equipos para despligue de VMware.
</t>
  </si>
  <si>
    <t>2.- Realizar parches de seguridad previos</t>
  </si>
  <si>
    <t>3.- Instalar las licencias en los server</t>
  </si>
  <si>
    <t>4.- Instalar las licencias en los endpoint</t>
  </si>
  <si>
    <t>5.- Actualizar los certificados</t>
  </si>
  <si>
    <t>6.- Monitorear los reportes de seguridad</t>
  </si>
  <si>
    <t>1.- Descargar las actualizaciones</t>
  </si>
  <si>
    <t>Actualizaciones Instaladas.</t>
  </si>
  <si>
    <t>Aplicaciones de la UAF
Usuarios Finales UAF</t>
  </si>
  <si>
    <t>1.- Que el proveedor no libere versiones nuevas de goAML.
2.- Incopatibilidad de las nuevas versiones con los productos instalados 
en la UAF.</t>
  </si>
  <si>
    <t>2.- Instalar actualizaciones en ambiente de pruebas</t>
  </si>
  <si>
    <t>3.- Instalar las actualizaciones del Ssitema Operativos</t>
  </si>
  <si>
    <t>4.- Instalar las actualizaciones del SDBM</t>
  </si>
  <si>
    <t>5.- Realizar circuito de pruebas y documentar resultados</t>
  </si>
  <si>
    <t>6.- Probar con usuarios pilotos</t>
  </si>
  <si>
    <t>7.- Realizar backup seguridad</t>
  </si>
  <si>
    <t>8.- Pasar a produccion</t>
  </si>
  <si>
    <t>9.- Ciclo de monitoreo</t>
  </si>
  <si>
    <t>Base de datos donde se integran todos los datos de otras entidades con goAML</t>
  </si>
  <si>
    <r>
      <t xml:space="preserve">Porcentaje de Data Warehouse Implementado, 
</t>
    </r>
    <r>
      <rPr>
        <b/>
        <sz val="11"/>
        <color theme="1"/>
        <rFont val="Calibri"/>
        <family val="2"/>
        <scheme val="minor"/>
      </rPr>
      <t>durante el año</t>
    </r>
    <r>
      <rPr>
        <sz val="11"/>
        <color theme="1"/>
        <rFont val="Calibri"/>
        <family val="2"/>
        <scheme val="minor"/>
      </rPr>
      <t xml:space="preserve"> </t>
    </r>
  </si>
  <si>
    <t>1.- Identificar nuevas fuentes de integracion de bases de datos</t>
  </si>
  <si>
    <r>
      <rPr>
        <sz val="11"/>
        <color theme="1"/>
        <rFont val="Calibri"/>
        <family val="2"/>
        <scheme val="minor"/>
      </rPr>
      <t>Entidades Relacionadas
TIC
Areas que Consultan Estadisticas UAF</t>
    </r>
  </si>
  <si>
    <t>1.- Que las autoridades relacionadas no permitan la interconexion con la UAF.
2.- Que no se posea la herramienta necesaria para interconexion.
3.- Que no se pueda realizar la interconexion por temas de seguridad.</t>
  </si>
  <si>
    <t>2.- Determinar el metodo de integracion</t>
  </si>
  <si>
    <t>3.- Desarrollar los aplicativos para la integracion</t>
  </si>
  <si>
    <t>4.- Validar toda la informacion</t>
  </si>
  <si>
    <t>5.- Realizar pruebas de escritorio</t>
  </si>
  <si>
    <t>6.- Validar la seguridad según los estandares del depto. TIC UAF</t>
  </si>
  <si>
    <t>7.- Pasar a produccion</t>
  </si>
  <si>
    <t>8.- Generar los productos informativos para los diferentes deptos. UAF.</t>
  </si>
  <si>
    <t xml:space="preserve"> Data Center alterno para ser usado en caso de castastrofes como contignencia.</t>
  </si>
  <si>
    <r>
      <t xml:space="preserve">Porcentaje de avance 
del proyecto, 
</t>
    </r>
    <r>
      <rPr>
        <b/>
        <sz val="11"/>
        <color theme="1"/>
        <rFont val="Calibri"/>
        <family val="2"/>
        <scheme val="minor"/>
      </rPr>
      <t>durante el año</t>
    </r>
    <r>
      <rPr>
        <sz val="11"/>
        <color theme="1"/>
        <rFont val="Calibri"/>
        <family val="2"/>
        <scheme val="minor"/>
      </rPr>
      <t xml:space="preserve"> </t>
    </r>
  </si>
  <si>
    <t>1.- Dimensionar el alcance del proyecto</t>
  </si>
  <si>
    <t>1.- No encontrar un site para la colocacion con las caracteristicas necesarias.
2.- Que no existan medios de comunicación disponibles para interconectar los dos site.</t>
  </si>
  <si>
    <t>2.- Identificar el sitio de colocacion</t>
  </si>
  <si>
    <t>3.- Evaluar las caracteristicas del Site</t>
  </si>
  <si>
    <t>4.- Adquirir los insumos</t>
  </si>
  <si>
    <t>5.- Adquirir los medios de comunicación</t>
  </si>
  <si>
    <t>6.- Adquirir las licencias necesarias</t>
  </si>
  <si>
    <t>7.- Realizar pruebas</t>
  </si>
  <si>
    <t>8.- Simulacion de escenarios</t>
  </si>
  <si>
    <t>9.- Realizar el pase a produccion</t>
  </si>
  <si>
    <r>
      <t xml:space="preserve">Aplicaciones Administrativas </t>
    </r>
    <r>
      <rPr>
        <b/>
        <u/>
        <sz val="11"/>
        <rFont val="Calibri"/>
        <family val="2"/>
        <scheme val="minor"/>
      </rPr>
      <t>implementadas</t>
    </r>
  </si>
  <si>
    <t>Desarrollar aplicaciones a la medida según las solicitudes de los diferentes departamentos de la UAF.</t>
  </si>
  <si>
    <r>
      <t xml:space="preserve">Cantidad de Aplicaciones Administrativas Implementadas, </t>
    </r>
    <r>
      <rPr>
        <b/>
        <sz val="11"/>
        <color theme="1"/>
        <rFont val="Calibri"/>
        <family val="2"/>
        <scheme val="minor"/>
      </rPr>
      <t>trimestralmente</t>
    </r>
  </si>
  <si>
    <r>
      <rPr>
        <b/>
        <u/>
        <sz val="11"/>
        <color theme="1"/>
        <rFont val="Calibri"/>
        <family val="2"/>
        <scheme val="minor"/>
      </rPr>
      <t xml:space="preserve">F: Conteo
FV: </t>
    </r>
    <r>
      <rPr>
        <sz val="11"/>
        <color theme="1"/>
        <rFont val="Calibri"/>
        <family val="2"/>
        <scheme val="minor"/>
      </rPr>
      <t>Formulario de Registro de Proyectos Completados</t>
    </r>
  </si>
  <si>
    <t>1.- Realizar levantamiento de informacion.</t>
  </si>
  <si>
    <t>1.- Falta Presupuesto.
2.- Falta Entrenamientos.
3.- Incumplimientos en entregas de proveedores.</t>
  </si>
  <si>
    <t>2.- Recibir herramientas de desarrollo según PACC.</t>
  </si>
  <si>
    <t>3.- Realizar desarrollos según levantamiento.</t>
  </si>
  <si>
    <t>4.- Entrenar usuarios en el uso de las aplicaciones.</t>
  </si>
  <si>
    <r>
      <t xml:space="preserve">Equipos con Mantenimientos preventivo y correctivo </t>
    </r>
    <r>
      <rPr>
        <b/>
        <u/>
        <sz val="11"/>
        <color theme="1"/>
        <rFont val="Calibri"/>
        <family val="2"/>
        <scheme val="minor"/>
      </rPr>
      <t>realizados</t>
    </r>
  </si>
  <si>
    <t>Revisar el inventario de absolencia de los equipos tecnologicos de la UAF y aplicar los mantenimientos correspondientes.</t>
  </si>
  <si>
    <t>Cantidad de equipos trabajados</t>
  </si>
  <si>
    <t>1.- Revisión del inventario obsoleto o con bajo rendimiento.</t>
  </si>
  <si>
    <t>Solicitud Cerrada en 
Help Desk</t>
  </si>
  <si>
    <t>TIC
COMPRAS</t>
  </si>
  <si>
    <t>1.- Falta Presupuesto.
2.- Incumplimientos en entregas de proveedores.</t>
  </si>
  <si>
    <t>2.- Atender las solicitudes de HelpDesk relacionadas con equipos.</t>
  </si>
  <si>
    <t>3.- Aplicar correctivos a los equipos seleccionados.</t>
  </si>
  <si>
    <r>
      <t xml:space="preserve">Niveles 
de satisfacción de los servicios ofrecidos por la UAF a los Sujetos Obligados y Clientes Internos </t>
    </r>
    <r>
      <rPr>
        <b/>
        <u/>
        <sz val="11"/>
        <color theme="1"/>
        <rFont val="Calibri"/>
        <family val="2"/>
        <scheme val="minor"/>
      </rPr>
      <t>medidos</t>
    </r>
  </si>
  <si>
    <t>A traves de esta herramienta recibimos retroalimentacion de los SO y los Colaboradores de la UAF acerca de los niveles de satisfaccion de los diferentes servicios ofrecidos por TIC.</t>
  </si>
  <si>
    <r>
      <t xml:space="preserve">Cantidad de estudios de satisfacción de los servicios TIC de la UAF, </t>
    </r>
    <r>
      <rPr>
        <b/>
        <u/>
        <sz val="11"/>
        <color theme="1"/>
        <rFont val="Calibri"/>
        <family val="2"/>
        <scheme val="minor"/>
      </rPr>
      <t>trimestralmente</t>
    </r>
  </si>
  <si>
    <t>Estudio</t>
  </si>
  <si>
    <r>
      <rPr>
        <b/>
        <u/>
        <sz val="11"/>
        <color theme="1"/>
        <rFont val="Calibri"/>
        <family val="2"/>
        <scheme val="minor"/>
      </rPr>
      <t>F: Conteo
FV:</t>
    </r>
    <r>
      <rPr>
        <sz val="11"/>
        <color theme="1"/>
        <rFont val="Calibri"/>
        <family val="2"/>
        <scheme val="minor"/>
      </rPr>
      <t xml:space="preserve"> Informe ejecutivo 
de los diferentes
estudios realizados</t>
    </r>
  </si>
  <si>
    <t>1. Realizar encuesta de satisfacción de los servicios ofrecidos</t>
  </si>
  <si>
    <t>Estadisticas de Encuestas realizadas.</t>
  </si>
  <si>
    <t>1.- Caídas o errores en la plataforma para las encuestas</t>
  </si>
  <si>
    <t>2. Tabulación y depuración de datos</t>
  </si>
  <si>
    <t>3. Publicación de resultados</t>
  </si>
  <si>
    <r>
      <rPr>
        <b/>
        <sz val="11"/>
        <color theme="0"/>
        <rFont val="Calibri"/>
        <family val="2"/>
      </rPr>
      <t>Á</t>
    </r>
    <r>
      <rPr>
        <b/>
        <sz val="11"/>
        <color theme="0"/>
        <rFont val="Calibri"/>
        <family val="2"/>
        <scheme val="minor"/>
      </rPr>
      <t>reas Involucradas</t>
    </r>
  </si>
  <si>
    <t>Porcentaje Manual de Código de Ética socializado y enviado (formato digital o físico) a colaboradores de nuevo ingreso.</t>
  </si>
  <si>
    <t>Actualización, remisión y socialización de los documentos internos que hacen referencia al marco ético, tales como: Manual de Ética institucional.</t>
  </si>
  <si>
    <t>1.	Elaborar agenda de socialización de acuerdo a la cantidad de nuevos ingresos.
2.	Preparar presentación o insumos. 
3.	Ejecutar socialización.
4. Remitir lista de acuse y recepción al Departamento de Recursos Humanos a fines de conocimiento.</t>
  </si>
  <si>
    <t>Documentos internos del marco ético actualizado, enviados, y socializados.</t>
  </si>
  <si>
    <t>Socialización y refrescamiento semestral del código de ética a todos los colaboradores de la UAF.</t>
  </si>
  <si>
    <t xml:space="preserve">Requerimientos Certificación de la Norma NORTIC A4, realizados y/o evaluados. </t>
  </si>
  <si>
    <t>Requerimientos Certificación de la Norma NORTIC A5, realizados y/o evaluados.</t>
  </si>
  <si>
    <t>Esta herramienta permitira gestionar  de forma mas eficiente nuestros sujetos obligados y clientes internos.</t>
  </si>
  <si>
    <r>
      <rPr>
        <b/>
        <sz val="11"/>
        <color theme="1"/>
        <rFont val="Calibri"/>
        <family val="2"/>
        <scheme val="minor"/>
      </rPr>
      <t xml:space="preserve">F: </t>
    </r>
    <r>
      <rPr>
        <sz val="11"/>
        <color theme="1"/>
        <rFont val="Calibri"/>
        <family val="2"/>
        <scheme val="minor"/>
      </rPr>
      <t xml:space="preserve">(Tareas del proyecto CRM realizadas/ Tareas del proyecto CRM planificadas) *100%.
</t>
    </r>
    <r>
      <rPr>
        <b/>
        <sz val="11"/>
        <color theme="1"/>
        <rFont val="Calibri"/>
        <family val="2"/>
        <scheme val="minor"/>
      </rPr>
      <t xml:space="preserve">FV: </t>
    </r>
    <r>
      <rPr>
        <sz val="11"/>
        <color theme="1"/>
        <rFont val="Calibri"/>
        <family val="2"/>
        <scheme val="minor"/>
      </rPr>
      <t>Informe final del Proyecto.</t>
    </r>
  </si>
  <si>
    <t>Requerimientos herramienta 
CRM  para las diferentes areas 
de la UAF,realizadas e implementada.</t>
  </si>
  <si>
    <t>Porcentaje de avance en las tareas del proyecto CRM, 
durante el año</t>
  </si>
  <si>
    <t>Requerimientos herramienta 
 virtualizacion de computadoras de escritorios 
de la UAF, realizadas e implementada.</t>
  </si>
  <si>
    <t>Aplicaciones de seguridad en el Data Center, realizadas e implementadas</t>
  </si>
  <si>
    <t xml:space="preserve">Sistema goAML actualizado </t>
  </si>
  <si>
    <t>Cantidad  de actualizaciones de 
goAML a version mas reciente, durante el año</t>
  </si>
  <si>
    <t xml:space="preserve"> Nuevos objetos del Data WareHouse, integrados e implementados</t>
  </si>
  <si>
    <t>Sistema de gestión de reportes para sujetos obligados para presentar ROS y RTE ante la UAF</t>
  </si>
  <si>
    <t xml:space="preserve"> 
Site Alterno realizado e implementado</t>
  </si>
  <si>
    <t xml:space="preserve">Equipos </t>
  </si>
  <si>
    <r>
      <rPr>
        <b/>
        <sz val="11"/>
        <color theme="1"/>
        <rFont val="Calibri"/>
        <family val="2"/>
        <scheme val="minor"/>
      </rPr>
      <t>F:</t>
    </r>
    <r>
      <rPr>
        <sz val="11"/>
        <color theme="1"/>
        <rFont val="Calibri"/>
        <family val="2"/>
        <scheme val="minor"/>
      </rPr>
      <t xml:space="preserve">: (Manual de Ética entregado al Personal de nuevo ingreso/cantidad de personal de nuevo ingreso) *100%
</t>
    </r>
    <r>
      <rPr>
        <b/>
        <sz val="11"/>
        <color theme="1"/>
        <rFont val="Calibri"/>
        <family val="2"/>
        <scheme val="minor"/>
      </rPr>
      <t xml:space="preserve">FV: </t>
    </r>
    <r>
      <rPr>
        <sz val="11"/>
        <color theme="1"/>
        <rFont val="Calibri"/>
        <family val="2"/>
        <scheme val="minor"/>
      </rPr>
      <t>Acuse de entrega (correo o físico) vs. Formulario de Registro de Nuevo Ingreso o por el Contrato</t>
    </r>
  </si>
  <si>
    <t>Estudio sobre Tipologias Detectadas en Sentencias Definitivas e Informes Diseminados.</t>
  </si>
  <si>
    <t>Reunión de Coordinadores, Pleno de representantes,  y reuniones  de los Grupos de Trabajo del GAFILAT en la República Dominicana.</t>
  </si>
  <si>
    <t>Garantizar la participación de la  UAF como representante del país ante los organismos internaciones y entidades homólogas en LA/FT, asistiendo a reuniones,conferencias, videoconferencias, grupos de trabajo o en la organización de estas, a través del registro oportuno, solicitando los viáticos, compra de boletos aéreos, hospedaje, y transportación (Cuando aplique).</t>
  </si>
  <si>
    <t>Número de plenarias realizada</t>
  </si>
  <si>
    <t>1. Identificar y contratar localidad idonea de donde se realizará actividad</t>
  </si>
  <si>
    <t>Material Gastable; Transportación; Contratación de servicios hoteleros; boletos aéreos; audiovisuales; banners.</t>
  </si>
  <si>
    <t xml:space="preserve">Dirección General; Departamento administrativo y Financiero; TIC; </t>
  </si>
  <si>
    <t>R. Despúes de la coordinación de la Plenaria, por problemas meteorologicos, e incertidumbre climatica, esta se deba posponer y los invitados internacionales, deban reprogramar sus vuelos comprados.</t>
  </si>
  <si>
    <t>2. Desarrollo de la Nota Logística.</t>
  </si>
  <si>
    <t xml:space="preserve">3. Remisión de invitaciones nacionales. </t>
  </si>
  <si>
    <t>4. Coordinación de los aprestos logísticos: a) Reservación de Hotel y gestión de tarifas; b) Recibimiento de los Invitados; c) montaje de las reuniones; d) Traslados de los asistentes.</t>
  </si>
  <si>
    <t>5. Realización de actividad para los coordiandores nacionales.</t>
  </si>
  <si>
    <t>6. Coordinación de Actividad de Cierre.</t>
  </si>
  <si>
    <t>7. Realización de cena o actividad delegaciones de los paises representantes.</t>
  </si>
  <si>
    <t>Dirección General, Dirección de Aálisis y Dirección de Coordinación</t>
  </si>
  <si>
    <t>F: Cantidad notas publicadas/ cantidad de actividades realizadas*100
FV: Recorte de  Publicaciones</t>
  </si>
  <si>
    <t>Crear mayor contenido, integrar: (efemerides, nuevas secciones, agenda DG + actividades UAF)</t>
  </si>
  <si>
    <t>1. Elaboración de contenido             2. Diseño de nuevas secciones                      3. Envíos a Coordinación para revisión y aprobación                                            2. Calendarización de contenido aprobado                                             3. Publicación</t>
  </si>
  <si>
    <t>Plenaria Gafilat celebrada</t>
  </si>
  <si>
    <t>Logística de montaje y transporte invitados,  desarrollo documentos estratégicos (nota de prensa y discursos), propuesta y diseño de materiales POP, invitación medios pa cobertura, coordinación cena de bienvenida y actividad típica.</t>
  </si>
  <si>
    <t>Cumplimiento con los requerimientos de Gafilat</t>
  </si>
  <si>
    <t>Actividad</t>
  </si>
  <si>
    <t>F: propuesta ejecutada/ propuesta solicitada                                          FV: invitaciones, fotos, videos, publicaciones prensa</t>
  </si>
  <si>
    <t>1. Visita Hotele para evaluación técnica de habitaciones y salones                                                                         2. Evaluación propuesta oferentes para montaje, impresión materiales y celebración Plenaria                                                                            3. Propuesta de línea gráfica evento y materiales POP                                                            4. Presentación a MAE línea gráfica                                                                                     5. Elaboración lista de invitados locales                                      6. Distribucción y seguimiento de invitaciones             7.  Elaboración nota de prensa y discursos                     8.  Convocatoria Medios                                                              9.  Montaje evento                                                                10.  Celebración Plenaria</t>
  </si>
  <si>
    <t>n/a</t>
  </si>
  <si>
    <t>Direccion General,  Direccion de Coordinacion y Compras</t>
  </si>
  <si>
    <t xml:space="preserve">1. Que los medios no asistan a la cobertura.                                                      2. Que se cancele el evento por un fenómeno natual.                                              </t>
  </si>
  <si>
    <r>
      <t xml:space="preserve">Equipos 
nuevos a la plataforma tecnológica según la 
cantidad de servicios demandados
</t>
    </r>
    <r>
      <rPr>
        <b/>
        <sz val="11"/>
        <color theme="1"/>
        <rFont val="Calibri"/>
        <family val="2"/>
        <scheme val="minor"/>
      </rPr>
      <t>Instalados</t>
    </r>
  </si>
  <si>
    <t>Porcentaje de equipos de 
Data Center instalados y conectados a la infraestructura TIC, trimestralmente</t>
  </si>
  <si>
    <t>Porcentaje de avance en las tareas del proyecto, 
durante el año</t>
  </si>
  <si>
    <t>Unidad de aplicaciones instaladas</t>
  </si>
  <si>
    <t>Unidad, Sistema instalado</t>
  </si>
  <si>
    <t>Aplicaciones implementadas</t>
  </si>
  <si>
    <r>
      <rPr>
        <b/>
        <sz val="11"/>
        <color theme="1"/>
        <rFont val="Calibri"/>
        <family val="2"/>
        <scheme val="minor"/>
      </rPr>
      <t>F:</t>
    </r>
    <r>
      <rPr>
        <sz val="11"/>
        <color theme="1"/>
        <rFont val="Calibri"/>
        <family val="2"/>
        <scheme val="minor"/>
      </rPr>
      <t xml:space="preserve"> Cantidad de equipos nuevos instalados/ cantidad de servicios demandados *100%
</t>
    </r>
    <r>
      <rPr>
        <b/>
        <sz val="11"/>
        <color theme="1"/>
        <rFont val="Calibri"/>
        <family val="2"/>
        <scheme val="minor"/>
      </rPr>
      <t>FV:</t>
    </r>
    <r>
      <rPr>
        <sz val="11"/>
        <color theme="1"/>
        <rFont val="Calibri"/>
        <family val="2"/>
        <scheme val="minor"/>
      </rPr>
      <t xml:space="preserve"> Formulario de actualización y pase a producción de servicios TIC.</t>
    </r>
  </si>
  <si>
    <r>
      <rPr>
        <b/>
        <sz val="11"/>
        <color theme="1"/>
        <rFont val="Calibri"/>
        <family val="2"/>
        <scheme val="minor"/>
      </rPr>
      <t>F:</t>
    </r>
    <r>
      <rPr>
        <sz val="11"/>
        <color theme="1"/>
        <rFont val="Calibri"/>
        <family val="2"/>
        <scheme val="minor"/>
      </rPr>
      <t xml:space="preserve"> (Tareas del proyecto realizadas/ Tareas del proyecto planificadas) *100%.
</t>
    </r>
    <r>
      <rPr>
        <b/>
        <sz val="11"/>
        <color theme="1"/>
        <rFont val="Calibri"/>
        <family val="2"/>
        <scheme val="minor"/>
      </rPr>
      <t>FV:</t>
    </r>
    <r>
      <rPr>
        <sz val="11"/>
        <color theme="1"/>
        <rFont val="Calibri"/>
        <family val="2"/>
        <scheme val="minor"/>
      </rPr>
      <t xml:space="preserve"> Informe final del Proyecto.</t>
    </r>
  </si>
  <si>
    <r>
      <rPr>
        <b/>
        <sz val="11"/>
        <color theme="1"/>
        <rFont val="Calibri"/>
        <family val="2"/>
        <scheme val="minor"/>
      </rPr>
      <t>F:</t>
    </r>
    <r>
      <rPr>
        <sz val="11"/>
        <color theme="1"/>
        <rFont val="Calibri"/>
        <family val="2"/>
        <scheme val="minor"/>
      </rPr>
      <t xml:space="preserve"> Conteo
</t>
    </r>
    <r>
      <rPr>
        <b/>
        <sz val="11"/>
        <color theme="1"/>
        <rFont val="Calibri"/>
        <family val="2"/>
        <scheme val="minor"/>
      </rPr>
      <t>FV:</t>
    </r>
    <r>
      <rPr>
        <sz val="11"/>
        <color theme="1"/>
        <rFont val="Calibri"/>
        <family val="2"/>
        <scheme val="minor"/>
      </rPr>
      <t xml:space="preserve"> Formulario de Registro de Herramientas Instaladas</t>
    </r>
  </si>
  <si>
    <r>
      <rPr>
        <b/>
        <sz val="11"/>
        <color theme="1"/>
        <rFont val="Calibri"/>
        <family val="2"/>
        <scheme val="minor"/>
      </rPr>
      <t>F:</t>
    </r>
    <r>
      <rPr>
        <sz val="11"/>
        <color theme="1"/>
        <rFont val="Calibri"/>
        <family val="2"/>
        <scheme val="minor"/>
      </rPr>
      <t xml:space="preserve"> Conteo
</t>
    </r>
    <r>
      <rPr>
        <b/>
        <sz val="11"/>
        <color theme="1"/>
        <rFont val="Calibri"/>
        <family val="2"/>
        <scheme val="minor"/>
      </rPr>
      <t>FV</t>
    </r>
    <r>
      <rPr>
        <sz val="11"/>
        <color theme="1"/>
        <rFont val="Calibri"/>
        <family val="2"/>
        <scheme val="minor"/>
      </rPr>
      <t>: Formulario de Registro de Actividades Realizadas</t>
    </r>
  </si>
  <si>
    <r>
      <rPr>
        <b/>
        <sz val="11"/>
        <color theme="1"/>
        <rFont val="Calibri"/>
        <family val="2"/>
        <scheme val="minor"/>
      </rPr>
      <t>F:</t>
    </r>
    <r>
      <rPr>
        <sz val="11"/>
        <color theme="1"/>
        <rFont val="Calibri"/>
        <family val="2"/>
        <scheme val="minor"/>
      </rPr>
      <t xml:space="preserve"> (Objetos integrado/ Objetos planificados) *100%.
</t>
    </r>
    <r>
      <rPr>
        <b/>
        <sz val="11"/>
        <color theme="1"/>
        <rFont val="Calibri"/>
        <family val="2"/>
        <scheme val="minor"/>
      </rPr>
      <t>FV:</t>
    </r>
    <r>
      <rPr>
        <sz val="11"/>
        <color theme="1"/>
        <rFont val="Calibri"/>
        <family val="2"/>
        <scheme val="minor"/>
      </rPr>
      <t xml:space="preserve"> Formulario de control de 
avance de 
implementación 
de proyectos</t>
    </r>
  </si>
  <si>
    <r>
      <t xml:space="preserve"> 
</t>
    </r>
    <r>
      <rPr>
        <b/>
        <sz val="11"/>
        <color theme="1"/>
        <rFont val="Calibri"/>
        <family val="2"/>
        <scheme val="minor"/>
      </rPr>
      <t>F:</t>
    </r>
    <r>
      <rPr>
        <sz val="11"/>
        <color theme="1"/>
        <rFont val="Calibri"/>
        <family val="2"/>
        <scheme val="minor"/>
      </rPr>
      <t xml:space="preserve"> Tareas del proyecto realizadas/ Tareas del proyecto planificadas) *100%.
</t>
    </r>
    <r>
      <rPr>
        <b/>
        <sz val="11"/>
        <color theme="1"/>
        <rFont val="Calibri"/>
        <family val="2"/>
        <scheme val="minor"/>
      </rPr>
      <t>FV</t>
    </r>
    <r>
      <rPr>
        <sz val="11"/>
        <color theme="1"/>
        <rFont val="Calibri"/>
        <family val="2"/>
        <scheme val="minor"/>
      </rPr>
      <t>: Formulario de control de 
avance de 
implementación 
de proyectos</t>
    </r>
  </si>
  <si>
    <r>
      <t xml:space="preserve">F: Conteo
FV: </t>
    </r>
    <r>
      <rPr>
        <u/>
        <sz val="11"/>
        <color theme="1"/>
        <rFont val="Calibri"/>
        <family val="2"/>
        <scheme val="minor"/>
      </rPr>
      <t xml:space="preserve">Programa de Mantenimiento Preventivo de Equipos Informáticos / Solicitudes de HelpDesk para reportes de equipos </t>
    </r>
  </si>
  <si>
    <r>
      <rPr>
        <b/>
        <sz val="11"/>
        <color theme="1"/>
        <rFont val="Calibri"/>
        <family val="2"/>
        <scheme val="minor"/>
      </rPr>
      <t>F:</t>
    </r>
    <r>
      <rPr>
        <sz val="11"/>
        <color theme="1"/>
        <rFont val="Calibri"/>
        <family val="2"/>
        <scheme val="minor"/>
      </rPr>
      <t xml:space="preserve"> Cantidad de equipos nuevos instalados/ cantidad de usuarios nuevos conectados*100% </t>
    </r>
    <r>
      <rPr>
        <b/>
        <sz val="11"/>
        <color theme="1"/>
        <rFont val="Calibri"/>
        <family val="2"/>
        <scheme val="minor"/>
      </rPr>
      <t xml:space="preserve">
FV: </t>
    </r>
    <r>
      <rPr>
        <sz val="11"/>
        <color theme="1"/>
        <rFont val="Calibri"/>
        <family val="2"/>
        <scheme val="minor"/>
      </rPr>
      <t>Formulario de asignación de equipos.</t>
    </r>
  </si>
  <si>
    <t>Línea gráfica nueva realizada</t>
  </si>
  <si>
    <t>Realización de cambios en la guía de identidad UAF. Que serán visualizados en: Redes sociales, página web, tarjetas de presentación, Hojas timbradas, Folders.</t>
  </si>
  <si>
    <t>Porcentaje línea gráfica nueva implementada</t>
  </si>
  <si>
    <t>F: Nueva línea grafica implementada/   Nueva línea grafica planificada*100% 
FV: Redes sociales, página web, comunicaciones internas y materiales físicos (tarjetas de presentación, Hojas timbradas, Folders) con nueva línea gráfica.</t>
  </si>
  <si>
    <t>1.	Levantamiento de informaciones para elaborar el nuevo diseño
2.	Elaboración del diseño  
3.	Presentación del diseño a la MAE para aprobación                                                                                                             
4.	 Socialización a toda la UAF de la nueva línea gráfica.</t>
  </si>
  <si>
    <t>Publicaciones en redes sociales sobre LA/FT realizadas</t>
  </si>
  <si>
    <t xml:space="preserve">Aumento cantidad de post pasando de 2 publicaciones semanales a un mínimo de 5. </t>
  </si>
  <si>
    <t>Publicaciones</t>
  </si>
  <si>
    <t>F: Conteo 
FV: Publicaciones</t>
  </si>
  <si>
    <t>F: (propuesta ejecutada/ propuesta solicitada)* 100%                                        FV: invitaciones, fotos, videos, publicaciones prensa</t>
  </si>
  <si>
    <t>1. Visita Hotele para evaluación 1.	Visita Hoteles para evaluación técnica de habitaciones y salones.
2.	Evaluación propuesta oferentes para montaje, impresión materiales y celebración Plenaria
3.	Propuesta de línea gráfica evento y materiales POP</t>
  </si>
  <si>
    <t>Cantidad de instituciones interconectadas Anualmente</t>
  </si>
  <si>
    <t>Interconexion</t>
  </si>
  <si>
    <t>F: Sumatoria de las pasantías realizadas
FV: solicitud vs. informe del pasante.</t>
  </si>
  <si>
    <t>F: (Temas ejecutados según agenda /temas de agenda) *100% 
FV: Agenda Vs. Listados de asistencia</t>
  </si>
  <si>
    <t>F: (Apoyo técnico de información y consultas brindadas / apoyo técnico de información y consultas solicitadas) *100% 
FV: Requerimiento Vs. Acuse de envió de información, listado de asistencia (Si aplica)</t>
  </si>
  <si>
    <t>F:Número de plenarias realizada
FV:Agenda de Plenaria aprobado Vs nota de prensa de realización de plenaria</t>
  </si>
  <si>
    <t>F: (Información respondida/información solicitada) *100% 
FV: Requerimiento Internacional Vs. Correo de envió de información.</t>
  </si>
  <si>
    <t>Se elabora un programa de capacitación orientado a las necesidades detectadas en los sujetos obligados que abarca la coordinación logística y programática de la actividad (convocatoria y aspectos logísticos) 
En el año 2021 se realizarán las siguientes acciones formativas en modalidad virtual y presencial:
4 talleres de reporteria.
2 talleres de financiamiento del terrorismo.
2 charla s virtuales sobre la calidad del ROS.
2 charlas virtuales sobre los errores comunes en los ROS
2 charlas señales de alerta para SO (virtual).
1 taller para autoridades competentes.
1 Congreso Internacional contra el Lavado de Activos
2 curso virtual de lavado de activos.</t>
  </si>
  <si>
    <t>Tiene como proposito identificar los posibles riesgos a los que estan expuestos los sectores, a saber:
1. Analisis Flujo de dinero de paises alto riesgo.
2. Evolución de los Reportes RTE (2016-2020).
3.  Indicadores Informes Diseminados de Forma Espontánea por la UAF: Periodo 2018-2020.
4. Actualizacion Matriz Riesgos SO.</t>
  </si>
  <si>
    <t>% de informes de asistencia técnica respondidos trimestralmente</t>
  </si>
  <si>
    <t>F: (Sumatoria de los informes de las Asistencias técnicas respondidas/ solicitudes de asistencia técnica recibidas en el período) *100% 
FV: Informes</t>
  </si>
  <si>
    <t>% de Informes de Cooperación Internacional  realizados, trimestralmente</t>
  </si>
  <si>
    <t>F: (Sumatoria de las Cooperaciones Internacionales realizadas en el período/solicitudes) *100% 
FV: Informes</t>
  </si>
  <si>
    <t>F: Sumatoria de acuerdos firmados
FV: Borradores de acuerdo Vs. Acuerdos firmados</t>
  </si>
  <si>
    <t>F: Sumatoria de interconexiones realizadas 
FV: Base de datos Vs. bases de datos en uso</t>
  </si>
  <si>
    <t>F: Cantidad de participantes alcanzados en acciones formativas
FV: Listado de asistencia.</t>
  </si>
  <si>
    <t>Porcentaje de satisfacción de los asistentes al congreso, al finalizar el mismo.</t>
  </si>
  <si>
    <t xml:space="preserve">F: jornadas de sensibilización realizadas
FV:Programa vs listado de asistencia </t>
  </si>
  <si>
    <t xml:space="preserve">F: Cantidad de participantes alcanzados en acciones formativas </t>
  </si>
  <si>
    <t>Autodiagnóstico CAF elaborado al segundo trimestre del año</t>
  </si>
  <si>
    <t xml:space="preserve">F: Cálculo automático
FV: Plataforma del SISMAP
</t>
  </si>
  <si>
    <t xml:space="preserve">La adopción del SGC es una decisión estratégica para la institución que le puede ayudar a mejorar su desempeño y proporcionar una base sólida para las iniciativas de desarrollo sostenible.
Los beneficios potenciales para la institución de implementar un SGC basado en esta Norma Internacional son:
a) la capacidad para proporcionar regularmente productos y servicios que satisfagan los requisitos del cliente y los legales y reglamentarios aplicables;
b) facilitar oportunidades de aumentar la satisfacción del cliente;
c) abordar los riesgos y oportunidades asociadas con su contexto y objetivos;
d) la capacidad de demostrar la conformidad con requisitos del sistema de gestión de la calidad especificados.
</t>
  </si>
  <si>
    <t xml:space="preserve">Sistema de Gestión de Calidad bajo la Norma ISO 9001:2015 </t>
  </si>
  <si>
    <t xml:space="preserve">Cumplimiento del cronograma de implementación de la Norma ISO 9001:2015 </t>
  </si>
  <si>
    <t xml:space="preserve">F: (Ejecución de cronograma / Cronograma planificado) * 100%
FV: Cronograma, evidencias de ejecutorias de actividades
</t>
  </si>
  <si>
    <t xml:space="preserve">1. Realizar cronograma de implementación.
2. Implementación del modelo de gestión de calidad, mediante la Norma ISO 9001:2015 mediante cronograma establecido.
</t>
  </si>
  <si>
    <t>Cumplimiento Tiempo de Entrega de los Informes de Ejecución</t>
  </si>
  <si>
    <t>F: (Documentos de Remisión de Informes de Ejecución/Cantidad de documentos a remitir antes de la fecha estimada)*100%
FV: Informes físicos aprobados</t>
  </si>
  <si>
    <t>Porcentaje de equipos de usuarios final instalados y conectados a la infraestructura TIC, trimestralmente</t>
  </si>
  <si>
    <t>Portal de Transparencia Institucional con informaciones completadas</t>
  </si>
  <si>
    <t>No.</t>
  </si>
  <si>
    <t>Dirección de Análisis</t>
  </si>
  <si>
    <t>Departamento de Planificación y Desarrollo</t>
  </si>
  <si>
    <t>Departamento Jurídico</t>
  </si>
  <si>
    <t>Departamento de Recursos Humanos</t>
  </si>
  <si>
    <t>Departamento Administrativo y Financiero</t>
  </si>
  <si>
    <t>Departamento de Tecnología de la Información y la Comunicaciones</t>
  </si>
  <si>
    <t>División de Comunicaciones</t>
  </si>
  <si>
    <t>Oficina de Libre Acceso a la Información</t>
  </si>
  <si>
    <t xml:space="preserve">Total </t>
  </si>
  <si>
    <t>TOTAL PRODUCTOS</t>
  </si>
  <si>
    <t>TOTAL INDICADORES</t>
  </si>
  <si>
    <t>Total indicadores</t>
  </si>
  <si>
    <t>Total productos</t>
  </si>
  <si>
    <t>Àreas</t>
  </si>
  <si>
    <t>Cantidad de colaboradores con periodo probatorio aprobado anualmente</t>
  </si>
  <si>
    <t>F: (Cantidad de personal con periodo probatorio aprobado /Cantidad de solicitudes de requerimientos de personal realizadas)*100          
FV: Evaluación de periodo probatorio vs formularios de requisición de personall</t>
  </si>
  <si>
    <t xml:space="preserve">Cantidad de colaboradores con acuerdos del periodo probatorio aprobado            </t>
  </si>
  <si>
    <t>Numero de colaboradores</t>
  </si>
  <si>
    <t>1.al ingreso de un colaborador se le remite el acuerdo del desempeño que debe ser firmado por ambas partes.
2.depositar en el Departamento de Recursos Humanos.
3. luego de concluido el tiempo de prueba
 RR.HH remite el acuerdo a los superiores inmediatos a los fines de que sea completado.
4. dependiendo de la calificación se procede a los cambios de nómina y a archivar en los expedientes.</t>
  </si>
  <si>
    <t>F:(Cantidad de capacitaciones gestionadas / cantidad de capacitaciones programadas en el trimestre)*100
FV: programa de capacitacion/ listados, certificados, diplomas</t>
  </si>
  <si>
    <t>Cantidad de informes entregados mensualmente a la Direccion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</si>
</sst>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_-* #,##0.00_-;\-* #,##0.00_-;_-* &quot;-&quot;??_-;_-@_-"/>
    <numFmt numFmtId="166" formatCode="&quot;$&quot;#,##0.00"/>
  </numFmts>
  <fonts count="37" x14ac:knownFonts="1">
    <font>
      <sz val="11"/>
      <color theme="1"/>
      <name val="Calibri"/>
      <family val="2"/>
      <scheme val="minor"/>
    </font>
    <font>
      <b/>
      <sz val="11"/>
      <color theme="1"/>
      <name val="Calibri"/>
      <family val="2"/>
      <scheme val="minor"/>
    </font>
    <font>
      <b/>
      <sz val="11"/>
      <color theme="1"/>
      <name val="Calibri"/>
      <family val="2"/>
    </font>
    <font>
      <b/>
      <sz val="8"/>
      <color indexed="81"/>
      <name val="Tahoma"/>
      <family val="2"/>
    </font>
    <font>
      <sz val="8"/>
      <color indexed="81"/>
      <name val="Tahoma"/>
      <family val="2"/>
    </font>
    <font>
      <b/>
      <sz val="12"/>
      <color theme="1"/>
      <name val="Calibri"/>
      <family val="2"/>
      <scheme val="minor"/>
    </font>
    <font>
      <b/>
      <sz val="12"/>
      <color theme="1"/>
      <name val="Calibri"/>
      <family val="2"/>
    </font>
    <font>
      <b/>
      <sz val="10"/>
      <color indexed="81"/>
      <name val="Tahoma"/>
      <family val="2"/>
    </font>
    <font>
      <sz val="10"/>
      <color indexed="81"/>
      <name val="Tahoma"/>
      <family val="2"/>
    </font>
    <font>
      <b/>
      <sz val="9"/>
      <color indexed="81"/>
      <name val="Tahoma"/>
      <family val="2"/>
    </font>
    <font>
      <sz val="9"/>
      <color indexed="81"/>
      <name val="Tahoma"/>
      <family val="2"/>
    </font>
    <font>
      <sz val="12"/>
      <color theme="1"/>
      <name val="Calibri"/>
      <family val="2"/>
      <scheme val="minor"/>
    </font>
    <font>
      <sz val="11"/>
      <name val="Calibri"/>
      <family val="2"/>
      <scheme val="minor"/>
    </font>
    <font>
      <sz val="11"/>
      <color theme="1"/>
      <name val="Calibri"/>
      <family val="2"/>
      <scheme val="minor"/>
    </font>
    <font>
      <b/>
      <sz val="11"/>
      <color rgb="FFFF0000"/>
      <name val="Calibri"/>
      <family val="2"/>
      <scheme val="minor"/>
    </font>
    <font>
      <sz val="10"/>
      <name val="Arial"/>
      <family val="2"/>
    </font>
    <font>
      <b/>
      <sz val="11"/>
      <color rgb="FF000000"/>
      <name val="Calibri"/>
      <family val="2"/>
      <scheme val="minor"/>
    </font>
    <font>
      <sz val="11"/>
      <color rgb="FF000000"/>
      <name val="Calibri"/>
      <family val="2"/>
      <scheme val="minor"/>
    </font>
    <font>
      <b/>
      <sz val="11"/>
      <color rgb="FF000080"/>
      <name val="Calibri"/>
      <family val="2"/>
      <scheme val="minor"/>
    </font>
    <font>
      <b/>
      <sz val="11"/>
      <name val="Calibri"/>
      <family val="2"/>
      <scheme val="minor"/>
    </font>
    <font>
      <b/>
      <sz val="12"/>
      <color rgb="FF000000"/>
      <name val="Calibri"/>
      <family val="2"/>
      <scheme val="minor"/>
    </font>
    <font>
      <b/>
      <sz val="12"/>
      <name val="Calibri"/>
      <family val="2"/>
      <scheme val="minor"/>
    </font>
    <font>
      <b/>
      <sz val="12"/>
      <color theme="0"/>
      <name val="Calibri"/>
      <family val="2"/>
      <scheme val="minor"/>
    </font>
    <font>
      <sz val="11"/>
      <name val="Times New Roman"/>
      <family val="1"/>
    </font>
    <font>
      <sz val="11"/>
      <color theme="1"/>
      <name val="Times New Roman"/>
      <family val="1"/>
    </font>
    <font>
      <u/>
      <sz val="11"/>
      <color theme="1"/>
      <name val="Times New Roman"/>
      <family val="1"/>
    </font>
    <font>
      <b/>
      <sz val="11"/>
      <color theme="0"/>
      <name val="Calibri"/>
      <family val="2"/>
      <scheme val="minor"/>
    </font>
    <font>
      <sz val="11"/>
      <color theme="0"/>
      <name val="Calibri"/>
      <family val="2"/>
      <scheme val="minor"/>
    </font>
    <font>
      <sz val="24"/>
      <color theme="1"/>
      <name val="Calibri"/>
      <family val="2"/>
      <scheme val="minor"/>
    </font>
    <font>
      <sz val="10"/>
      <color theme="1"/>
      <name val="Calibri"/>
      <family val="2"/>
      <scheme val="minor"/>
    </font>
    <font>
      <b/>
      <u/>
      <sz val="11"/>
      <name val="Calibri"/>
      <family val="2"/>
      <scheme val="minor"/>
    </font>
    <font>
      <b/>
      <u/>
      <sz val="11"/>
      <color theme="1"/>
      <name val="Calibri"/>
      <family val="2"/>
      <scheme val="minor"/>
    </font>
    <font>
      <b/>
      <sz val="11"/>
      <color theme="0"/>
      <name val="Calibri"/>
      <family val="2"/>
    </font>
    <font>
      <u/>
      <sz val="11"/>
      <color theme="1"/>
      <name val="Calibri"/>
      <family val="2"/>
      <scheme val="minor"/>
    </font>
    <font>
      <sz val="12"/>
      <color rgb="FF000000"/>
      <name val="Arial"/>
      <family val="2"/>
    </font>
    <font>
      <sz val="12"/>
      <color theme="1"/>
      <name val="Arial"/>
      <family val="2"/>
    </font>
    <font>
      <b/>
      <sz val="12"/>
      <color theme="0"/>
      <name val="Arial"/>
      <family val="2"/>
    </font>
  </fonts>
  <fills count="14">
    <fill>
      <patternFill patternType="none"/>
    </fill>
    <fill>
      <patternFill patternType="gray125"/>
    </fill>
    <fill>
      <patternFill patternType="solid">
        <fgColor rgb="FF0070C0"/>
        <bgColor indexed="64"/>
      </patternFill>
    </fill>
    <fill>
      <patternFill patternType="solid">
        <fgColor rgb="FFFFC000"/>
        <bgColor indexed="64"/>
      </patternFill>
    </fill>
    <fill>
      <patternFill patternType="solid">
        <fgColor rgb="FF0070C0"/>
        <bgColor rgb="FF000000"/>
      </patternFill>
    </fill>
    <fill>
      <patternFill patternType="solid">
        <fgColor rgb="FFFFFFFF"/>
        <bgColor rgb="FF000000"/>
      </patternFill>
    </fill>
    <fill>
      <patternFill patternType="solid">
        <fgColor rgb="FFEEECE1"/>
        <bgColor rgb="FF000000"/>
      </patternFill>
    </fill>
    <fill>
      <patternFill patternType="solid">
        <fgColor rgb="FFB1A0C7"/>
        <bgColor rgb="FF000000"/>
      </patternFill>
    </fill>
    <fill>
      <patternFill patternType="solid">
        <fgColor rgb="FFF8CBAD"/>
        <bgColor rgb="FF000000"/>
      </patternFill>
    </fill>
    <fill>
      <patternFill patternType="solid">
        <fgColor theme="4"/>
        <bgColor rgb="FF000000"/>
      </patternFill>
    </fill>
    <fill>
      <patternFill patternType="solid">
        <fgColor theme="0"/>
        <bgColor indexed="64"/>
      </patternFill>
    </fill>
    <fill>
      <patternFill patternType="solid">
        <fgColor rgb="FFDBE5F1"/>
        <bgColor indexed="64"/>
      </patternFill>
    </fill>
    <fill>
      <patternFill patternType="solid">
        <fgColor theme="4" tint="0.79998168889431442"/>
        <bgColor indexed="64"/>
      </patternFill>
    </fill>
    <fill>
      <patternFill patternType="solid">
        <fgColor theme="9" tint="0.79998168889431442"/>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ck">
        <color indexed="64"/>
      </left>
      <right/>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95B3D7"/>
      </left>
      <right style="medium">
        <color rgb="FF95B3D7"/>
      </right>
      <top/>
      <bottom style="medium">
        <color rgb="FF95B3D7"/>
      </bottom>
      <diagonal/>
    </border>
    <border>
      <left/>
      <right style="medium">
        <color rgb="FF95B3D7"/>
      </right>
      <top/>
      <bottom style="medium">
        <color rgb="FF95B3D7"/>
      </bottom>
      <diagonal/>
    </border>
    <border>
      <left style="medium">
        <color rgb="FF95B3D7"/>
      </left>
      <right/>
      <top style="medium">
        <color rgb="FF95B3D7"/>
      </top>
      <bottom style="medium">
        <color rgb="FF95B3D7"/>
      </bottom>
      <diagonal/>
    </border>
    <border>
      <left/>
      <right style="medium">
        <color rgb="FF95B3D7"/>
      </right>
      <top style="medium">
        <color rgb="FF95B3D7"/>
      </top>
      <bottom style="medium">
        <color rgb="FF95B3D7"/>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164"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5" fillId="0" borderId="0"/>
  </cellStyleXfs>
  <cellXfs count="854">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2" xfId="0" applyBorder="1" applyAlignment="1">
      <alignment vertical="center" wrapText="1"/>
    </xf>
    <xf numFmtId="0" fontId="1" fillId="2"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Alignment="1" applyProtection="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166" fontId="0" fillId="0" borderId="2" xfId="0" applyNumberFormat="1" applyBorder="1" applyAlignment="1">
      <alignment horizontal="center" vertical="center" wrapText="1"/>
    </xf>
    <xf numFmtId="9" fontId="0" fillId="0" borderId="4" xfId="0" applyNumberFormat="1" applyBorder="1" applyAlignment="1">
      <alignment horizontal="center" vertical="center" wrapText="1"/>
    </xf>
    <xf numFmtId="9" fontId="0" fillId="0" borderId="4" xfId="0" applyNumberFormat="1" applyBorder="1" applyAlignment="1">
      <alignment vertical="center" wrapText="1"/>
    </xf>
    <xf numFmtId="0" fontId="0" fillId="0" borderId="16" xfId="0" applyBorder="1" applyAlignment="1">
      <alignment horizontal="center" vertical="center" wrapText="1"/>
    </xf>
    <xf numFmtId="9" fontId="0" fillId="0" borderId="16" xfId="0" applyNumberFormat="1" applyBorder="1" applyAlignment="1">
      <alignment horizontal="center" vertical="center" wrapText="1"/>
    </xf>
    <xf numFmtId="9" fontId="0" fillId="0" borderId="16" xfId="0" applyNumberFormat="1" applyBorder="1" applyAlignment="1">
      <alignment vertical="center" wrapText="1"/>
    </xf>
    <xf numFmtId="166" fontId="1" fillId="0" borderId="21" xfId="0" applyNumberFormat="1"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0" fillId="0" borderId="1" xfId="0" applyBorder="1" applyAlignment="1">
      <alignment horizontal="center"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9" fontId="0" fillId="0" borderId="9" xfId="0" applyNumberFormat="1" applyBorder="1" applyAlignment="1">
      <alignment horizontal="center" vertical="center" wrapText="1"/>
    </xf>
    <xf numFmtId="166" fontId="0" fillId="0" borderId="9" xfId="0" applyNumberFormat="1"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horizontal="left" vertical="center" wrapText="1"/>
    </xf>
    <xf numFmtId="0" fontId="1" fillId="0" borderId="9" xfId="0" applyFont="1" applyBorder="1" applyAlignment="1">
      <alignment horizontal="center" vertical="center" wrapText="1"/>
    </xf>
    <xf numFmtId="10" fontId="0" fillId="0" borderId="9" xfId="0" applyNumberFormat="1" applyBorder="1" applyAlignment="1">
      <alignment horizontal="center" vertical="center" wrapText="1"/>
    </xf>
    <xf numFmtId="0" fontId="12" fillId="0" borderId="3" xfId="0" applyFont="1" applyFill="1" applyBorder="1" applyAlignment="1">
      <alignment horizontal="center" vertical="center" wrapText="1"/>
    </xf>
    <xf numFmtId="166" fontId="1" fillId="3" borderId="21" xfId="0" applyNumberFormat="1" applyFont="1" applyFill="1" applyBorder="1" applyAlignment="1">
      <alignment vertical="center" wrapText="1"/>
    </xf>
    <xf numFmtId="0" fontId="1" fillId="2" borderId="2" xfId="0" applyFont="1" applyFill="1" applyBorder="1" applyAlignment="1">
      <alignment horizontal="center" vertical="center" wrapText="1"/>
    </xf>
    <xf numFmtId="0" fontId="0" fillId="0" borderId="0" xfId="0" applyFont="1" applyAlignment="1">
      <alignment vertical="center" wrapText="1"/>
    </xf>
    <xf numFmtId="0" fontId="1" fillId="0" borderId="0" xfId="0" applyFont="1" applyAlignment="1">
      <alignment horizontal="center" vertical="center"/>
    </xf>
    <xf numFmtId="0" fontId="5" fillId="0" borderId="0" xfId="0" applyFont="1" applyBorder="1" applyAlignment="1">
      <alignment vertical="center" wrapText="1"/>
    </xf>
    <xf numFmtId="166" fontId="1" fillId="0" borderId="0" xfId="0" applyNumberFormat="1" applyFont="1" applyBorder="1" applyAlignment="1">
      <alignment vertical="center" wrapText="1"/>
    </xf>
    <xf numFmtId="0" fontId="0" fillId="0" borderId="36" xfId="0" applyFont="1" applyBorder="1" applyAlignment="1">
      <alignment vertical="center" wrapText="1"/>
    </xf>
    <xf numFmtId="0" fontId="0" fillId="0" borderId="38" xfId="0" applyFont="1" applyBorder="1" applyAlignment="1">
      <alignment vertical="center" wrapText="1"/>
    </xf>
    <xf numFmtId="0" fontId="0" fillId="0" borderId="29" xfId="0" applyFont="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horizontal="center" vertical="center" wrapText="1"/>
    </xf>
    <xf numFmtId="9" fontId="0" fillId="0" borderId="26" xfId="0" applyNumberFormat="1" applyFont="1" applyBorder="1" applyAlignment="1">
      <alignment horizontal="center" vertical="center" wrapText="1"/>
    </xf>
    <xf numFmtId="9" fontId="0" fillId="0" borderId="42" xfId="0" applyNumberFormat="1" applyFont="1" applyBorder="1" applyAlignment="1">
      <alignment horizontal="center" vertical="center" wrapText="1"/>
    </xf>
    <xf numFmtId="0" fontId="0" fillId="0" borderId="2" xfId="0" applyFont="1" applyBorder="1" applyAlignment="1">
      <alignment vertical="center" wrapText="1"/>
    </xf>
    <xf numFmtId="0" fontId="0" fillId="0" borderId="44" xfId="0" applyFont="1" applyBorder="1" applyAlignment="1">
      <alignment vertical="center" wrapText="1"/>
    </xf>
    <xf numFmtId="0" fontId="0" fillId="0" borderId="4" xfId="0" applyFont="1" applyBorder="1" applyAlignment="1">
      <alignment vertical="center" wrapText="1"/>
    </xf>
    <xf numFmtId="0" fontId="0" fillId="0" borderId="39" xfId="0" applyFont="1" applyBorder="1" applyAlignment="1">
      <alignment vertical="center" wrapText="1"/>
    </xf>
    <xf numFmtId="0" fontId="0" fillId="0" borderId="45" xfId="0" applyFont="1" applyBorder="1" applyAlignment="1">
      <alignment vertical="center" wrapText="1"/>
    </xf>
    <xf numFmtId="0" fontId="0" fillId="0" borderId="40" xfId="0" applyFont="1" applyBorder="1" applyAlignment="1">
      <alignment horizontal="left" vertical="center" wrapText="1"/>
    </xf>
    <xf numFmtId="0" fontId="0" fillId="0" borderId="39" xfId="0" applyFont="1" applyBorder="1" applyAlignment="1">
      <alignment horizontal="left" vertical="center" wrapText="1"/>
    </xf>
    <xf numFmtId="0" fontId="0" fillId="0" borderId="45" xfId="0" applyFont="1" applyBorder="1" applyAlignment="1">
      <alignment horizontal="left" vertical="center" wrapText="1"/>
    </xf>
    <xf numFmtId="0" fontId="0" fillId="0" borderId="38" xfId="0" applyFont="1" applyBorder="1" applyAlignment="1">
      <alignment horizontal="left" vertical="center" wrapText="1"/>
    </xf>
    <xf numFmtId="0" fontId="0" fillId="3" borderId="52" xfId="0" applyFont="1" applyFill="1" applyBorder="1" applyAlignment="1">
      <alignment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vertical="center" wrapText="1"/>
    </xf>
    <xf numFmtId="0" fontId="0" fillId="3" borderId="53"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4"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Alignment="1">
      <alignment horizontal="center"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0" fillId="0" borderId="0" xfId="0" applyFont="1"/>
    <xf numFmtId="0" fontId="0" fillId="5" borderId="0" xfId="0" applyFont="1" applyFill="1"/>
    <xf numFmtId="0" fontId="0" fillId="5" borderId="60" xfId="0" applyFont="1" applyFill="1" applyBorder="1"/>
    <xf numFmtId="0" fontId="16" fillId="5" borderId="4"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9" fontId="17" fillId="5" borderId="2" xfId="0" applyNumberFormat="1"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6" fillId="8" borderId="57"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7" fillId="5" borderId="4" xfId="0" applyFont="1" applyFill="1" applyBorder="1" applyAlignment="1">
      <alignment vertical="center" wrapText="1"/>
    </xf>
    <xf numFmtId="0" fontId="17" fillId="5" borderId="4" xfId="0" applyFont="1" applyFill="1" applyBorder="1" applyAlignment="1">
      <alignment horizontal="center" vertical="center" wrapText="1"/>
    </xf>
    <xf numFmtId="0" fontId="18" fillId="5" borderId="4" xfId="0" applyFont="1" applyFill="1" applyBorder="1" applyAlignment="1">
      <alignment vertical="center" wrapText="1"/>
    </xf>
    <xf numFmtId="0" fontId="18" fillId="8" borderId="4" xfId="0" applyFont="1" applyFill="1" applyBorder="1" applyAlignment="1">
      <alignment vertical="center" wrapText="1"/>
    </xf>
    <xf numFmtId="0" fontId="18" fillId="5" borderId="16"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5" borderId="26" xfId="0" applyFont="1" applyFill="1" applyBorder="1" applyAlignment="1">
      <alignment horizontal="center" vertical="center" wrapText="1"/>
    </xf>
    <xf numFmtId="0" fontId="17" fillId="5" borderId="26" xfId="0" applyFont="1" applyFill="1" applyBorder="1"/>
    <xf numFmtId="0" fontId="16" fillId="5" borderId="10" xfId="0" applyFont="1" applyFill="1" applyBorder="1" applyAlignment="1">
      <alignment horizontal="center" vertical="center" wrapText="1"/>
    </xf>
    <xf numFmtId="0" fontId="17" fillId="5" borderId="59" xfId="0" applyFont="1" applyFill="1" applyBorder="1" applyAlignment="1">
      <alignment vertical="center" wrapText="1"/>
    </xf>
    <xf numFmtId="9" fontId="17" fillId="5" borderId="10" xfId="0" applyNumberFormat="1" applyFont="1" applyFill="1" applyBorder="1" applyAlignment="1">
      <alignment horizontal="center" vertical="center" wrapText="1"/>
    </xf>
    <xf numFmtId="0" fontId="17" fillId="0" borderId="0" xfId="0" applyFont="1" applyAlignment="1">
      <alignment vertical="center" wrapText="1"/>
    </xf>
    <xf numFmtId="0" fontId="17" fillId="5" borderId="9" xfId="0" applyFont="1" applyFill="1" applyBorder="1" applyAlignment="1">
      <alignment horizontal="center" vertical="center" wrapText="1"/>
    </xf>
    <xf numFmtId="0" fontId="17" fillId="5" borderId="9" xfId="0" applyFont="1" applyFill="1" applyBorder="1" applyAlignment="1">
      <alignment horizontal="left" vertical="center" wrapText="1"/>
    </xf>
    <xf numFmtId="0" fontId="18" fillId="5" borderId="16" xfId="0" applyFont="1" applyFill="1" applyBorder="1" applyAlignment="1">
      <alignment vertical="center" wrapText="1"/>
    </xf>
    <xf numFmtId="0" fontId="18" fillId="8" borderId="16" xfId="0" applyFont="1" applyFill="1" applyBorder="1" applyAlignment="1">
      <alignment vertical="center" wrapText="1"/>
    </xf>
    <xf numFmtId="166" fontId="17" fillId="5" borderId="10" xfId="0" applyNumberFormat="1" applyFont="1" applyFill="1" applyBorder="1" applyAlignment="1">
      <alignment horizontal="center" vertical="center" wrapText="1"/>
    </xf>
    <xf numFmtId="166" fontId="17" fillId="5" borderId="16" xfId="0" applyNumberFormat="1" applyFont="1" applyFill="1" applyBorder="1" applyAlignment="1">
      <alignment horizontal="center" vertical="center" wrapText="1"/>
    </xf>
    <xf numFmtId="166" fontId="17" fillId="5" borderId="11" xfId="0" applyNumberFormat="1" applyFont="1" applyFill="1" applyBorder="1" applyAlignment="1">
      <alignment horizontal="center" vertical="center" wrapText="1"/>
    </xf>
    <xf numFmtId="166" fontId="17" fillId="5" borderId="7" xfId="0" applyNumberFormat="1"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vertical="center" wrapText="1"/>
    </xf>
    <xf numFmtId="0" fontId="12" fillId="0" borderId="0" xfId="0" applyFont="1" applyAlignment="1">
      <alignment vertical="center" wrapText="1"/>
    </xf>
    <xf numFmtId="0" fontId="19" fillId="2" borderId="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6" fillId="0" borderId="0" xfId="0" applyFont="1" applyAlignment="1">
      <alignment horizontal="center" vertical="center" wrapText="1"/>
    </xf>
    <xf numFmtId="0" fontId="12" fillId="0" borderId="16" xfId="4" applyFont="1" applyBorder="1" applyAlignment="1">
      <alignment vertical="center" wrapText="1"/>
    </xf>
    <xf numFmtId="0" fontId="12" fillId="0" borderId="4" xfId="4" applyFont="1" applyBorder="1" applyAlignment="1">
      <alignment horizontal="left" vertical="center" wrapText="1"/>
    </xf>
    <xf numFmtId="0" fontId="12" fillId="5" borderId="4" xfId="4" applyFont="1" applyFill="1" applyBorder="1" applyAlignment="1">
      <alignment vertical="center" wrapText="1"/>
    </xf>
    <xf numFmtId="0" fontId="16" fillId="7" borderId="4" xfId="0" applyFont="1" applyFill="1" applyBorder="1" applyAlignment="1">
      <alignment horizontal="left" vertical="center" wrapText="1"/>
    </xf>
    <xf numFmtId="0" fontId="16" fillId="0" borderId="0" xfId="0" applyFont="1" applyFill="1" applyAlignment="1">
      <alignment horizontal="center" vertical="center" wrapText="1"/>
    </xf>
    <xf numFmtId="0" fontId="0" fillId="0" borderId="0" xfId="0" applyFont="1" applyFill="1" applyAlignment="1">
      <alignment vertical="center" wrapText="1"/>
    </xf>
    <xf numFmtId="166" fontId="0" fillId="3" borderId="4" xfId="0" applyNumberFormat="1" applyFont="1" applyFill="1" applyBorder="1" applyAlignment="1">
      <alignment vertical="center" wrapText="1"/>
    </xf>
    <xf numFmtId="0" fontId="1" fillId="0" borderId="0" xfId="0" applyFont="1" applyBorder="1" applyAlignment="1">
      <alignment vertical="center" wrapText="1"/>
    </xf>
    <xf numFmtId="0" fontId="0" fillId="0" borderId="0" xfId="0" applyFont="1" applyBorder="1" applyAlignment="1">
      <alignment vertical="center" wrapText="1"/>
    </xf>
    <xf numFmtId="166" fontId="1" fillId="3" borderId="4" xfId="0" applyNumberFormat="1" applyFont="1" applyFill="1" applyBorder="1" applyAlignment="1">
      <alignment vertical="center" wrapText="1"/>
    </xf>
    <xf numFmtId="166" fontId="1" fillId="3" borderId="26" xfId="0" applyNumberFormat="1" applyFont="1" applyFill="1" applyBorder="1" applyAlignment="1">
      <alignment vertical="center" wrapText="1"/>
    </xf>
    <xf numFmtId="0" fontId="17" fillId="0" borderId="2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166" fontId="17" fillId="5" borderId="4" xfId="0" applyNumberFormat="1" applyFont="1" applyFill="1" applyBorder="1" applyAlignment="1">
      <alignment vertical="center" wrapText="1"/>
    </xf>
    <xf numFmtId="166" fontId="17" fillId="0" borderId="4" xfId="0" applyNumberFormat="1" applyFont="1" applyBorder="1" applyAlignment="1">
      <alignment vertical="center" wrapText="1"/>
    </xf>
    <xf numFmtId="166" fontId="17" fillId="0" borderId="4" xfId="0" applyNumberFormat="1" applyFont="1" applyBorder="1" applyAlignment="1">
      <alignment horizontal="center" vertical="center" wrapText="1"/>
    </xf>
    <xf numFmtId="0" fontId="20" fillId="9" borderId="22"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9" xfId="0" applyFont="1" applyFill="1" applyBorder="1" applyAlignment="1">
      <alignment vertical="center" wrapText="1"/>
    </xf>
    <xf numFmtId="0" fontId="20" fillId="4" borderId="23" xfId="0" applyFont="1" applyFill="1" applyBorder="1" applyAlignment="1">
      <alignment horizontal="center" vertical="center" wrapText="1"/>
    </xf>
    <xf numFmtId="0" fontId="5" fillId="0" borderId="0" xfId="0" applyFont="1"/>
    <xf numFmtId="0" fontId="20" fillId="9" borderId="25"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0" xfId="0" applyFont="1" applyFill="1" applyBorder="1" applyAlignment="1">
      <alignment vertical="center" wrapText="1"/>
    </xf>
    <xf numFmtId="0" fontId="21" fillId="2" borderId="7"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0" fillId="4" borderId="32" xfId="0" applyFont="1" applyFill="1" applyBorder="1" applyAlignment="1">
      <alignment vertical="center" wrapText="1"/>
    </xf>
    <xf numFmtId="0" fontId="20" fillId="4" borderId="43"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41" xfId="0" applyFont="1" applyFill="1" applyBorder="1" applyAlignment="1">
      <alignment vertical="center" wrapText="1"/>
    </xf>
    <xf numFmtId="0" fontId="20" fillId="4" borderId="11" xfId="0" applyFont="1" applyFill="1" applyBorder="1" applyAlignment="1">
      <alignment vertical="center" wrapText="1"/>
    </xf>
    <xf numFmtId="0" fontId="20" fillId="4" borderId="33" xfId="0" applyFont="1" applyFill="1" applyBorder="1" applyAlignment="1">
      <alignment vertical="center" wrapText="1"/>
    </xf>
    <xf numFmtId="0" fontId="5" fillId="0" borderId="0" xfId="0" applyFont="1" applyAlignment="1">
      <alignment horizontal="center" vertical="center" wrapText="1"/>
    </xf>
    <xf numFmtId="0" fontId="1" fillId="2" borderId="16" xfId="0" applyFont="1" applyFill="1" applyBorder="1" applyAlignment="1">
      <alignment horizontal="center" vertical="center" wrapText="1"/>
    </xf>
    <xf numFmtId="0" fontId="24" fillId="0" borderId="0" xfId="0" applyFont="1" applyAlignment="1">
      <alignment vertical="center" wrapText="1"/>
    </xf>
    <xf numFmtId="0" fontId="23" fillId="0" borderId="4" xfId="4" applyFont="1" applyBorder="1" applyAlignment="1">
      <alignment horizontal="left" vertical="top" wrapText="1"/>
    </xf>
    <xf numFmtId="0" fontId="23" fillId="0" borderId="7" xfId="4" applyFont="1" applyBorder="1" applyAlignment="1">
      <alignment horizontal="left" wrapText="1"/>
    </xf>
    <xf numFmtId="0" fontId="23" fillId="10" borderId="2" xfId="4" applyFont="1" applyFill="1" applyBorder="1" applyAlignment="1">
      <alignment wrapText="1"/>
    </xf>
    <xf numFmtId="0" fontId="23" fillId="10" borderId="4" xfId="4" applyFont="1" applyFill="1" applyBorder="1" applyAlignment="1">
      <alignment horizontal="left" vertical="center" wrapText="1"/>
    </xf>
    <xf numFmtId="0" fontId="24" fillId="0" borderId="7" xfId="0" applyFont="1" applyBorder="1" applyAlignment="1">
      <alignment vertical="center" wrapText="1"/>
    </xf>
    <xf numFmtId="0" fontId="23" fillId="0" borderId="2" xfId="4" applyFont="1" applyBorder="1" applyAlignment="1">
      <alignment horizontal="left" vertical="top" wrapText="1"/>
    </xf>
    <xf numFmtId="0" fontId="23" fillId="0" borderId="7" xfId="4" applyFont="1" applyBorder="1" applyAlignment="1">
      <alignment horizontal="left" vertical="top" wrapText="1"/>
    </xf>
    <xf numFmtId="0" fontId="23" fillId="0" borderId="2" xfId="4" applyFont="1" applyBorder="1" applyAlignment="1">
      <alignment wrapText="1"/>
    </xf>
    <xf numFmtId="0" fontId="23" fillId="0" borderId="4" xfId="4" applyFont="1" applyBorder="1" applyAlignment="1">
      <alignment horizontal="justify" vertical="justify" wrapText="1"/>
    </xf>
    <xf numFmtId="0" fontId="23" fillId="0" borderId="4" xfId="4" applyFont="1" applyBorder="1" applyAlignment="1">
      <alignment vertical="center" wrapText="1"/>
    </xf>
    <xf numFmtId="0" fontId="23" fillId="0" borderId="4" xfId="4" applyFont="1" applyBorder="1" applyAlignment="1">
      <alignment wrapText="1"/>
    </xf>
    <xf numFmtId="0" fontId="23" fillId="0" borderId="7" xfId="4" applyFont="1" applyBorder="1" applyAlignment="1">
      <alignment wrapText="1"/>
    </xf>
    <xf numFmtId="0" fontId="24" fillId="0" borderId="2" xfId="0" applyFont="1" applyBorder="1" applyAlignment="1">
      <alignment vertical="center" wrapText="1"/>
    </xf>
    <xf numFmtId="0" fontId="24" fillId="0" borderId="4" xfId="0" applyFont="1" applyBorder="1" applyAlignment="1">
      <alignment vertical="center" wrapText="1"/>
    </xf>
    <xf numFmtId="0" fontId="24" fillId="0" borderId="4" xfId="0" applyFont="1" applyBorder="1" applyAlignment="1">
      <alignment horizontal="left" vertical="center" wrapText="1"/>
    </xf>
    <xf numFmtId="0" fontId="26" fillId="2" borderId="2" xfId="0" applyFont="1" applyFill="1" applyBorder="1" applyAlignment="1">
      <alignment horizontal="center" vertical="center" wrapText="1"/>
    </xf>
    <xf numFmtId="0" fontId="0" fillId="0" borderId="0" xfId="0" applyBorder="1" applyAlignment="1">
      <alignment vertical="center" wrapText="1"/>
    </xf>
    <xf numFmtId="0" fontId="24" fillId="0" borderId="0" xfId="0" applyFont="1" applyBorder="1" applyAlignment="1">
      <alignment vertical="center" wrapText="1"/>
    </xf>
    <xf numFmtId="0" fontId="17" fillId="0" borderId="4" xfId="0" applyFont="1" applyFill="1" applyBorder="1" applyAlignment="1">
      <alignment horizontal="center" vertical="center" wrapText="1"/>
    </xf>
    <xf numFmtId="0" fontId="16" fillId="5" borderId="16" xfId="0" applyNumberFormat="1" applyFont="1" applyFill="1" applyBorder="1" applyAlignment="1">
      <alignment horizontal="center" vertical="center" wrapText="1"/>
    </xf>
    <xf numFmtId="0" fontId="17" fillId="5" borderId="9" xfId="0" applyFont="1" applyFill="1" applyBorder="1" applyAlignment="1">
      <alignment vertical="center" wrapText="1"/>
    </xf>
    <xf numFmtId="0" fontId="17" fillId="5" borderId="10" xfId="0" applyNumberFormat="1" applyFont="1" applyFill="1" applyBorder="1" applyAlignment="1">
      <alignment horizontal="center" vertical="center" wrapText="1"/>
    </xf>
    <xf numFmtId="0" fontId="0" fillId="0" borderId="4" xfId="0" applyFont="1" applyFill="1" applyBorder="1" applyAlignment="1">
      <alignment vertical="center" wrapText="1"/>
    </xf>
    <xf numFmtId="0" fontId="0" fillId="0" borderId="4" xfId="0" applyBorder="1" applyAlignment="1">
      <alignment horizontal="center" vertical="center" wrapText="1"/>
    </xf>
    <xf numFmtId="0" fontId="0" fillId="0" borderId="16" xfId="0" applyFont="1" applyBorder="1" applyAlignment="1">
      <alignment horizontal="center" vertical="center" wrapText="1"/>
    </xf>
    <xf numFmtId="9" fontId="0" fillId="0" borderId="10" xfId="0" applyNumberFormat="1" applyFont="1" applyBorder="1" applyAlignment="1">
      <alignment horizontal="center" vertical="center" wrapText="1"/>
    </xf>
    <xf numFmtId="9" fontId="0" fillId="0" borderId="26" xfId="0" applyNumberFormat="1" applyFont="1" applyBorder="1" applyAlignment="1">
      <alignment horizontal="center" vertical="center" wrapText="1"/>
    </xf>
    <xf numFmtId="0" fontId="17" fillId="5"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6" xfId="0" applyFont="1" applyFill="1" applyBorder="1" applyAlignment="1">
      <alignment horizontal="center" vertical="center" wrapText="1"/>
    </xf>
    <xf numFmtId="0" fontId="16" fillId="0" borderId="0" xfId="0" applyFont="1" applyAlignment="1">
      <alignment horizontal="center" vertical="center" wrapText="1"/>
    </xf>
    <xf numFmtId="9" fontId="0" fillId="0" borderId="4" xfId="0" applyNumberFormat="1" applyFont="1" applyBorder="1" applyAlignment="1">
      <alignment horizontal="center" vertical="center" wrapText="1"/>
    </xf>
    <xf numFmtId="0" fontId="0" fillId="0" borderId="4" xfId="0" applyFont="1" applyFill="1" applyBorder="1" applyAlignment="1">
      <alignment horizontal="center" vertical="center" wrapText="1"/>
    </xf>
    <xf numFmtId="166" fontId="17" fillId="0" borderId="4" xfId="0" applyNumberFormat="1" applyFont="1" applyBorder="1" applyAlignment="1">
      <alignment horizontal="center" vertical="center" wrapText="1"/>
    </xf>
    <xf numFmtId="9" fontId="0" fillId="0" borderId="26" xfId="0" applyNumberFormat="1" applyFont="1" applyFill="1" applyBorder="1" applyAlignment="1">
      <alignment horizontal="center" vertical="center" wrapText="1"/>
    </xf>
    <xf numFmtId="0" fontId="27" fillId="0" borderId="0" xfId="0" applyFont="1" applyAlignment="1">
      <alignment vertical="center" wrapText="1"/>
    </xf>
    <xf numFmtId="0" fontId="26" fillId="4" borderId="7" xfId="0" applyFont="1" applyFill="1" applyBorder="1" applyAlignment="1">
      <alignment horizontal="center" vertical="center" wrapText="1"/>
    </xf>
    <xf numFmtId="0" fontId="26" fillId="4" borderId="16" xfId="0" applyFont="1" applyFill="1" applyBorder="1" applyAlignment="1">
      <alignment horizontal="center" vertical="center" wrapText="1"/>
    </xf>
    <xf numFmtId="9" fontId="17" fillId="0" borderId="26" xfId="0" applyNumberFormat="1" applyFont="1" applyBorder="1" applyAlignment="1">
      <alignment horizontal="center" vertical="center" wrapText="1"/>
    </xf>
    <xf numFmtId="9" fontId="0" fillId="0" borderId="4"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7" fillId="0" borderId="2" xfId="0" applyFont="1" applyBorder="1" applyAlignment="1">
      <alignment horizontal="center" vertical="center" wrapText="1"/>
    </xf>
    <xf numFmtId="0" fontId="12" fillId="5" borderId="4" xfId="4" applyFont="1" applyFill="1" applyBorder="1" applyAlignment="1">
      <alignment horizontal="center" vertical="top" wrapText="1"/>
    </xf>
    <xf numFmtId="0" fontId="17" fillId="0" borderId="0" xfId="0" applyFont="1" applyAlignment="1">
      <alignment horizontal="center"/>
    </xf>
    <xf numFmtId="166" fontId="17" fillId="5" borderId="4" xfId="0" applyNumberFormat="1" applyFont="1" applyFill="1" applyBorder="1" applyAlignment="1">
      <alignment horizontal="center" vertical="center" wrapText="1"/>
    </xf>
    <xf numFmtId="166" fontId="1" fillId="3" borderId="26"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10" borderId="0" xfId="0" applyFill="1" applyAlignment="1">
      <alignment vertical="center" wrapText="1"/>
    </xf>
    <xf numFmtId="0" fontId="29" fillId="0" borderId="26" xfId="0" applyFont="1" applyBorder="1" applyAlignment="1">
      <alignment vertical="center" wrapText="1"/>
    </xf>
    <xf numFmtId="0" fontId="29" fillId="0" borderId="0" xfId="0" applyFont="1" applyAlignment="1">
      <alignment vertical="center" wrapText="1"/>
    </xf>
    <xf numFmtId="0" fontId="29" fillId="0" borderId="4" xfId="0" applyFont="1" applyBorder="1" applyAlignment="1">
      <alignment vertical="center" wrapText="1"/>
    </xf>
    <xf numFmtId="0" fontId="29" fillId="0" borderId="16" xfId="0" applyFont="1" applyBorder="1" applyAlignment="1">
      <alignment vertical="center" wrapText="1"/>
    </xf>
    <xf numFmtId="0" fontId="29" fillId="0" borderId="2" xfId="0" applyFont="1" applyBorder="1" applyAlignment="1">
      <alignment vertical="center" wrapText="1"/>
    </xf>
    <xf numFmtId="0" fontId="29" fillId="0" borderId="7" xfId="0" applyFont="1" applyBorder="1" applyAlignment="1">
      <alignment vertical="center" wrapText="1"/>
    </xf>
    <xf numFmtId="0" fontId="29" fillId="0" borderId="9" xfId="0" applyFont="1" applyBorder="1" applyAlignment="1">
      <alignment vertical="center" wrapText="1"/>
    </xf>
    <xf numFmtId="0" fontId="29" fillId="0" borderId="11" xfId="0" applyFont="1" applyBorder="1" applyAlignment="1">
      <alignment vertical="center" wrapText="1"/>
    </xf>
    <xf numFmtId="0" fontId="0" fillId="5" borderId="0" xfId="0" applyFill="1" applyAlignment="1">
      <alignment vertical="center" wrapText="1"/>
    </xf>
    <xf numFmtId="0" fontId="0" fillId="5" borderId="4" xfId="0" applyFill="1" applyBorder="1" applyAlignment="1">
      <alignment vertical="center" wrapText="1"/>
    </xf>
    <xf numFmtId="9" fontId="0" fillId="5" borderId="4" xfId="0" applyNumberFormat="1" applyFill="1" applyBorder="1" applyAlignment="1">
      <alignment horizontal="center" vertical="center" wrapText="1"/>
    </xf>
    <xf numFmtId="9" fontId="0" fillId="6" borderId="5" xfId="0" applyNumberFormat="1" applyFill="1" applyBorder="1" applyAlignment="1">
      <alignment horizontal="center" vertical="center" wrapText="1"/>
    </xf>
    <xf numFmtId="0" fontId="1" fillId="0" borderId="0" xfId="0" applyFont="1" applyAlignment="1">
      <alignment vertical="center" wrapText="1"/>
    </xf>
    <xf numFmtId="166" fontId="1" fillId="0" borderId="0" xfId="0" applyNumberFormat="1" applyFont="1" applyAlignment="1">
      <alignment vertical="center" wrapText="1"/>
    </xf>
    <xf numFmtId="0" fontId="1" fillId="0" borderId="0" xfId="0" applyFont="1" applyAlignment="1">
      <alignment horizontal="right" vertical="center" wrapText="1"/>
    </xf>
    <xf numFmtId="0" fontId="16" fillId="0" borderId="4" xfId="0" applyFont="1" applyBorder="1" applyAlignment="1">
      <alignment horizontal="right" vertical="center" wrapText="1"/>
    </xf>
    <xf numFmtId="0" fontId="0" fillId="0" borderId="4" xfId="0" applyBorder="1" applyAlignment="1">
      <alignment horizontal="right" vertical="center" wrapText="1"/>
    </xf>
    <xf numFmtId="0" fontId="0" fillId="0" borderId="4" xfId="0" applyBorder="1" applyAlignment="1">
      <alignment horizontal="left" vertical="center" wrapText="1"/>
    </xf>
    <xf numFmtId="9" fontId="0" fillId="6" borderId="4" xfId="0" applyNumberFormat="1" applyFill="1" applyBorder="1" applyAlignment="1">
      <alignment horizontal="center" vertical="center" wrapText="1"/>
    </xf>
    <xf numFmtId="0" fontId="0" fillId="6" borderId="16" xfId="0" applyFill="1" applyBorder="1" applyAlignment="1">
      <alignment horizontal="center" vertical="center" wrapText="1"/>
    </xf>
    <xf numFmtId="0" fontId="0" fillId="0" borderId="4" xfId="0" applyBorder="1" applyAlignment="1">
      <alignment vertical="center" wrapText="1"/>
    </xf>
    <xf numFmtId="0" fontId="0" fillId="5" borderId="2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6" xfId="0" applyFill="1" applyBorder="1" applyAlignment="1">
      <alignment vertical="center" wrapText="1"/>
    </xf>
    <xf numFmtId="0" fontId="16" fillId="0" borderId="0" xfId="0" applyFont="1" applyAlignment="1">
      <alignment horizontal="center" vertical="center" wrapText="1"/>
    </xf>
    <xf numFmtId="0" fontId="16" fillId="4" borderId="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0" fillId="0" borderId="0" xfId="0" applyFill="1" applyAlignment="1">
      <alignment vertical="center" wrapText="1"/>
    </xf>
    <xf numFmtId="0" fontId="12" fillId="5" borderId="2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0" fillId="0" borderId="4" xfId="0" applyFill="1" applyBorder="1" applyAlignment="1">
      <alignment horizontal="center" vertical="center" wrapText="1"/>
    </xf>
    <xf numFmtId="166" fontId="0" fillId="0" borderId="2" xfId="0" applyNumberForma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166" fontId="0" fillId="0" borderId="4" xfId="0" applyNumberFormat="1" applyFont="1" applyBorder="1" applyAlignment="1">
      <alignment horizontal="center" vertical="center" wrapText="1"/>
    </xf>
    <xf numFmtId="0" fontId="1" fillId="2" borderId="16" xfId="0" applyFont="1" applyFill="1" applyBorder="1" applyAlignment="1">
      <alignment horizontal="center" vertical="center" wrapText="1"/>
    </xf>
    <xf numFmtId="0" fontId="0" fillId="0" borderId="4" xfId="0" applyFill="1" applyBorder="1" applyAlignment="1">
      <alignment vertical="center" wrapText="1"/>
    </xf>
    <xf numFmtId="9" fontId="0" fillId="0" borderId="4" xfId="0" applyNumberForma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9" xfId="0" applyFill="1" applyBorder="1" applyAlignment="1">
      <alignment horizontal="left" vertical="center" wrapText="1"/>
    </xf>
    <xf numFmtId="166" fontId="1" fillId="0" borderId="21" xfId="0" applyNumberFormat="1" applyFont="1" applyFill="1"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left" vertical="center" wrapText="1"/>
    </xf>
    <xf numFmtId="166" fontId="0" fillId="0" borderId="2" xfId="0" applyNumberFormat="1" applyBorder="1" applyAlignment="1">
      <alignment horizontal="center" vertical="center" wrapText="1"/>
    </xf>
    <xf numFmtId="0" fontId="0" fillId="0" borderId="3" xfId="0" applyBorder="1" applyAlignment="1">
      <alignment horizontal="left" vertical="center" wrapText="1"/>
    </xf>
    <xf numFmtId="0" fontId="0" fillId="0" borderId="26" xfId="0" applyFont="1" applyBorder="1" applyAlignment="1">
      <alignment horizontal="center" vertical="center" wrapText="1"/>
    </xf>
    <xf numFmtId="0" fontId="0" fillId="0" borderId="4" xfId="0" applyFont="1" applyBorder="1" applyAlignment="1">
      <alignment horizontal="center" vertical="center" wrapText="1"/>
    </xf>
    <xf numFmtId="9" fontId="0" fillId="0" borderId="26" xfId="0" applyNumberFormat="1" applyFont="1" applyBorder="1" applyAlignment="1">
      <alignment horizontal="center" vertical="center" wrapText="1"/>
    </xf>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6" xfId="0" applyFont="1" applyFill="1" applyBorder="1" applyAlignment="1">
      <alignment horizontal="center" vertical="center" wrapText="1"/>
    </xf>
    <xf numFmtId="9" fontId="0" fillId="0" borderId="26" xfId="0" applyNumberFormat="1" applyFont="1" applyFill="1" applyBorder="1" applyAlignment="1">
      <alignment horizontal="center" vertical="center" wrapText="1"/>
    </xf>
    <xf numFmtId="9" fontId="0" fillId="0" borderId="9" xfId="0" applyNumberFormat="1" applyBorder="1" applyAlignment="1">
      <alignment horizontal="center" vertical="center" wrapText="1"/>
    </xf>
    <xf numFmtId="0" fontId="26" fillId="2" borderId="16" xfId="0" applyFont="1" applyFill="1" applyBorder="1" applyAlignment="1">
      <alignment horizontal="center" vertical="center" wrapText="1"/>
    </xf>
    <xf numFmtId="166" fontId="1" fillId="3" borderId="68" xfId="0" applyNumberFormat="1" applyFont="1" applyFill="1" applyBorder="1" applyAlignment="1">
      <alignment vertical="center" wrapText="1"/>
    </xf>
    <xf numFmtId="0" fontId="0" fillId="0" borderId="26" xfId="0" applyFill="1" applyBorder="1" applyAlignment="1">
      <alignment vertical="center" wrapText="1"/>
    </xf>
    <xf numFmtId="0" fontId="0" fillId="0" borderId="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26" xfId="0" applyFont="1" applyFill="1" applyBorder="1" applyAlignment="1">
      <alignment vertical="center" wrapText="1"/>
    </xf>
    <xf numFmtId="0" fontId="17"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16"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34" fillId="11" borderId="69" xfId="0" applyFont="1" applyFill="1" applyBorder="1" applyAlignment="1">
      <alignment horizontal="center" vertical="center"/>
    </xf>
    <xf numFmtId="0" fontId="34" fillId="11" borderId="70" xfId="0" applyFont="1" applyFill="1" applyBorder="1" applyAlignment="1">
      <alignment horizontal="center" vertical="center"/>
    </xf>
    <xf numFmtId="0" fontId="35" fillId="0" borderId="69" xfId="0" applyFont="1" applyBorder="1" applyAlignment="1">
      <alignment horizontal="center" vertical="center"/>
    </xf>
    <xf numFmtId="0" fontId="35" fillId="0" borderId="70" xfId="0" applyFont="1" applyBorder="1" applyAlignment="1">
      <alignment horizontal="center" vertical="center"/>
    </xf>
    <xf numFmtId="0" fontId="34" fillId="11" borderId="70" xfId="0" applyFont="1" applyFill="1" applyBorder="1" applyAlignment="1">
      <alignment horizontal="center" vertical="center" wrapText="1"/>
    </xf>
    <xf numFmtId="0" fontId="1" fillId="12" borderId="4" xfId="0" applyFont="1" applyFill="1" applyBorder="1" applyAlignment="1">
      <alignment vertical="center" wrapText="1"/>
    </xf>
    <xf numFmtId="0" fontId="1" fillId="13" borderId="4" xfId="0" applyFont="1" applyFill="1" applyBorder="1" applyAlignment="1">
      <alignment vertical="center" wrapText="1"/>
    </xf>
    <xf numFmtId="0" fontId="1" fillId="0" borderId="0" xfId="0" applyFont="1" applyBorder="1" applyAlignment="1">
      <alignment horizontal="right" vertical="center" wrapText="1"/>
    </xf>
    <xf numFmtId="166" fontId="1" fillId="3" borderId="0" xfId="0" applyNumberFormat="1" applyFont="1" applyFill="1" applyBorder="1" applyAlignment="1">
      <alignment vertical="center" wrapText="1"/>
    </xf>
    <xf numFmtId="0" fontId="0" fillId="0" borderId="4" xfId="0" applyBorder="1" applyAlignment="1">
      <alignment horizontal="center"/>
    </xf>
    <xf numFmtId="0" fontId="26" fillId="2" borderId="4" xfId="0" applyFont="1" applyFill="1" applyBorder="1" applyAlignment="1">
      <alignment horizontal="center"/>
    </xf>
    <xf numFmtId="0" fontId="0" fillId="0" borderId="11"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4" xfId="0" applyFill="1" applyBorder="1" applyAlignment="1">
      <alignment vertical="center" wrapText="1"/>
    </xf>
    <xf numFmtId="9" fontId="0" fillId="0" borderId="16" xfId="0" applyNumberFormat="1" applyFill="1" applyBorder="1" applyAlignment="1">
      <alignment vertical="center" wrapText="1"/>
    </xf>
    <xf numFmtId="0" fontId="16" fillId="4" borderId="7"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 xfId="0"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1" fillId="2" borderId="16" xfId="0" applyFont="1" applyFill="1" applyBorder="1" applyAlignment="1">
      <alignment horizontal="center" vertical="center" wrapText="1"/>
    </xf>
    <xf numFmtId="9" fontId="0" fillId="0" borderId="4"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9" fontId="0" fillId="0" borderId="26" xfId="0" applyNumberFormat="1"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24" fillId="0" borderId="7" xfId="0" applyFont="1" applyBorder="1" applyAlignment="1">
      <alignment vertical="justify" wrapText="1"/>
    </xf>
    <xf numFmtId="0" fontId="24" fillId="0" borderId="7" xfId="0" applyNumberFormat="1" applyFont="1" applyBorder="1" applyAlignment="1">
      <alignment vertical="center" wrapText="1"/>
    </xf>
    <xf numFmtId="0" fontId="24" fillId="0" borderId="7" xfId="0" applyNumberFormat="1" applyFont="1" applyBorder="1" applyAlignment="1">
      <alignment horizontal="center" vertical="center" wrapText="1"/>
    </xf>
    <xf numFmtId="0" fontId="1" fillId="0" borderId="0" xfId="0" applyFont="1" applyFill="1" applyAlignment="1">
      <alignment horizontal="center" vertical="center" wrapText="1"/>
    </xf>
    <xf numFmtId="0" fontId="5"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1" fillId="0" borderId="0" xfId="0" applyFont="1" applyFill="1" applyAlignment="1">
      <alignment horizontal="right" vertical="center" wrapText="1"/>
    </xf>
    <xf numFmtId="0" fontId="1" fillId="0" borderId="0" xfId="0" applyFont="1" applyFill="1" applyAlignment="1">
      <alignment vertical="center" wrapText="1"/>
    </xf>
    <xf numFmtId="0" fontId="5" fillId="0" borderId="0" xfId="0" applyFont="1" applyFill="1" applyAlignment="1" applyProtection="1">
      <alignment horizontal="center" vertical="center" wrapText="1"/>
    </xf>
    <xf numFmtId="9" fontId="0" fillId="0" borderId="9" xfId="0" applyNumberFormat="1" applyFill="1" applyBorder="1" applyAlignment="1">
      <alignment horizontal="center" vertical="center" wrapText="1"/>
    </xf>
    <xf numFmtId="0" fontId="0" fillId="0" borderId="2" xfId="0" applyFill="1" applyBorder="1" applyAlignment="1">
      <alignment vertical="center" wrapText="1"/>
    </xf>
    <xf numFmtId="9" fontId="0" fillId="0" borderId="4" xfId="0" applyNumberFormat="1" applyFill="1" applyBorder="1" applyAlignment="1">
      <alignment vertical="center" wrapText="1"/>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24" fillId="0" borderId="7" xfId="0" applyNumberFormat="1" applyFont="1" applyFill="1" applyBorder="1" applyAlignment="1">
      <alignment vertical="center" wrapText="1"/>
    </xf>
    <xf numFmtId="0" fontId="24" fillId="0" borderId="4" xfId="0" applyFont="1" applyFill="1" applyBorder="1" applyAlignment="1">
      <alignment vertical="center" wrapText="1"/>
    </xf>
    <xf numFmtId="0" fontId="24" fillId="0" borderId="7" xfId="0" applyFont="1" applyFill="1" applyBorder="1" applyAlignment="1">
      <alignment vertical="center" wrapText="1"/>
    </xf>
    <xf numFmtId="9" fontId="17" fillId="0" borderId="26" xfId="0" applyNumberFormat="1" applyFont="1" applyFill="1" applyBorder="1" applyAlignment="1">
      <alignment horizontal="center" vertical="center" wrapText="1"/>
    </xf>
    <xf numFmtId="0" fontId="16" fillId="0" borderId="16" xfId="0" applyFont="1" applyFill="1" applyBorder="1" applyAlignment="1">
      <alignment horizontal="center" vertical="center" wrapText="1"/>
    </xf>
    <xf numFmtId="9" fontId="17" fillId="0" borderId="2" xfId="0" applyNumberFormat="1"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0" fontId="0" fillId="0" borderId="0" xfId="0" applyFont="1" applyFill="1"/>
    <xf numFmtId="0" fontId="5" fillId="0" borderId="73" xfId="0" applyFont="1" applyBorder="1" applyAlignment="1">
      <alignment horizontal="right" vertical="center" wrapText="1"/>
    </xf>
    <xf numFmtId="0" fontId="5" fillId="0" borderId="61" xfId="0" applyFont="1" applyBorder="1" applyAlignment="1">
      <alignment horizontal="right" vertical="center" wrapText="1"/>
    </xf>
    <xf numFmtId="0" fontId="5" fillId="0" borderId="74" xfId="0" applyFont="1" applyBorder="1" applyAlignment="1">
      <alignment horizontal="right" vertical="center" wrapText="1"/>
    </xf>
    <xf numFmtId="0" fontId="26" fillId="2" borderId="13"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0" fillId="0" borderId="0" xfId="0" applyFont="1"/>
    <xf numFmtId="0" fontId="26" fillId="2" borderId="23"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9" fontId="0" fillId="0" borderId="4" xfId="0" applyNumberFormat="1" applyFont="1" applyBorder="1" applyAlignment="1">
      <alignment horizontal="center" vertical="center" wrapText="1"/>
    </xf>
    <xf numFmtId="9" fontId="0" fillId="0" borderId="4" xfId="0" applyNumberFormat="1" applyFont="1" applyFill="1" applyBorder="1" applyAlignment="1">
      <alignment horizontal="center" vertical="center" wrapText="1"/>
    </xf>
    <xf numFmtId="0" fontId="0" fillId="0" borderId="4" xfId="0" applyFont="1" applyBorder="1" applyAlignment="1">
      <alignment vertical="center" wrapText="1"/>
    </xf>
    <xf numFmtId="166" fontId="0" fillId="0" borderId="4" xfId="0" applyNumberFormat="1" applyFont="1" applyBorder="1" applyAlignment="1">
      <alignment horizontal="center" vertical="center" wrapText="1"/>
    </xf>
    <xf numFmtId="166" fontId="0" fillId="0" borderId="4" xfId="0" applyNumberFormat="1"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16" xfId="0" applyFill="1" applyBorder="1" applyAlignment="1">
      <alignment vertical="center" wrapText="1"/>
    </xf>
    <xf numFmtId="0" fontId="0" fillId="0" borderId="10" xfId="0" applyFill="1" applyBorder="1" applyAlignment="1">
      <alignment vertical="center" wrapText="1"/>
    </xf>
    <xf numFmtId="0" fontId="0" fillId="0" borderId="26" xfId="0" applyFill="1"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26" xfId="0" applyBorder="1" applyAlignment="1">
      <alignment vertical="center" wrapText="1"/>
    </xf>
    <xf numFmtId="166" fontId="12" fillId="5" borderId="16" xfId="0" applyNumberFormat="1" applyFont="1" applyFill="1" applyBorder="1" applyAlignment="1">
      <alignment horizontal="center" vertical="center" wrapText="1"/>
    </xf>
    <xf numFmtId="166" fontId="12" fillId="5" borderId="10" xfId="0" applyNumberFormat="1" applyFont="1" applyFill="1" applyBorder="1" applyAlignment="1">
      <alignment horizontal="center" vertical="center" wrapText="1"/>
    </xf>
    <xf numFmtId="166" fontId="12" fillId="5" borderId="26" xfId="0" applyNumberFormat="1" applyFont="1" applyFill="1" applyBorder="1" applyAlignment="1">
      <alignment horizontal="center" vertical="center" wrapText="1"/>
    </xf>
    <xf numFmtId="166" fontId="0" fillId="0" borderId="16" xfId="0" applyNumberFormat="1" applyBorder="1" applyAlignment="1">
      <alignment horizontal="left" vertical="center" wrapText="1"/>
    </xf>
    <xf numFmtId="166" fontId="0" fillId="0" borderId="10" xfId="0" applyNumberFormat="1" applyBorder="1" applyAlignment="1">
      <alignment horizontal="left" vertical="center" wrapText="1"/>
    </xf>
    <xf numFmtId="166" fontId="0" fillId="0" borderId="26" xfId="0" applyNumberFormat="1" applyBorder="1" applyAlignment="1">
      <alignment horizontal="left" vertical="center" wrapText="1"/>
    </xf>
    <xf numFmtId="166" fontId="0" fillId="5" borderId="16" xfId="0" applyNumberFormat="1" applyFill="1" applyBorder="1" applyAlignment="1">
      <alignment horizontal="left" vertical="center" wrapText="1"/>
    </xf>
    <xf numFmtId="166" fontId="0" fillId="5" borderId="10" xfId="0" applyNumberFormat="1" applyFill="1" applyBorder="1" applyAlignment="1">
      <alignment horizontal="left" vertical="center" wrapText="1"/>
    </xf>
    <xf numFmtId="166" fontId="0" fillId="5" borderId="26" xfId="0" applyNumberFormat="1" applyFill="1" applyBorder="1" applyAlignment="1">
      <alignment horizontal="left" vertical="center" wrapText="1"/>
    </xf>
    <xf numFmtId="166" fontId="12" fillId="0" borderId="16" xfId="0" applyNumberFormat="1" applyFont="1" applyFill="1" applyBorder="1" applyAlignment="1">
      <alignment horizontal="center" vertical="center" wrapText="1"/>
    </xf>
    <xf numFmtId="166" fontId="12" fillId="0" borderId="10" xfId="0" applyNumberFormat="1"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5" borderId="16" xfId="0" applyFill="1" applyBorder="1" applyAlignment="1">
      <alignment horizontal="center" vertical="center" wrapText="1"/>
    </xf>
    <xf numFmtId="0" fontId="0" fillId="5" borderId="10"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10" xfId="0" applyFill="1" applyBorder="1" applyAlignment="1">
      <alignment horizontal="center" vertical="center" wrapText="1"/>
    </xf>
    <xf numFmtId="0" fontId="12" fillId="0" borderId="16" xfId="4" applyFont="1" applyBorder="1" applyAlignment="1">
      <alignment horizontal="left" vertical="center" wrapText="1"/>
    </xf>
    <xf numFmtId="0" fontId="12" fillId="0" borderId="26" xfId="4"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center" vertical="center" wrapText="1"/>
    </xf>
    <xf numFmtId="0" fontId="0" fillId="0" borderId="4" xfId="0" applyBorder="1" applyAlignment="1">
      <alignment horizontal="center" vertical="center" wrapText="1"/>
    </xf>
    <xf numFmtId="0" fontId="12" fillId="0" borderId="26" xfId="0" applyFont="1" applyBorder="1" applyAlignment="1">
      <alignment horizontal="left" vertical="center" wrapText="1"/>
    </xf>
    <xf numFmtId="0" fontId="12" fillId="0" borderId="4" xfId="0" applyFont="1" applyBorder="1" applyAlignment="1">
      <alignment horizontal="left" vertical="center" wrapText="1"/>
    </xf>
    <xf numFmtId="9" fontId="0" fillId="0" borderId="16" xfId="0" applyNumberFormat="1" applyFill="1" applyBorder="1" applyAlignment="1">
      <alignment horizontal="center" vertical="center" wrapText="1"/>
    </xf>
    <xf numFmtId="9" fontId="0" fillId="0" borderId="10" xfId="0" applyNumberFormat="1" applyFill="1" applyBorder="1" applyAlignment="1">
      <alignment horizontal="center" vertical="center" wrapText="1"/>
    </xf>
    <xf numFmtId="9" fontId="0" fillId="0" borderId="26" xfId="0" applyNumberFormat="1" applyFill="1" applyBorder="1" applyAlignment="1">
      <alignment horizontal="center" vertical="center" wrapText="1"/>
    </xf>
    <xf numFmtId="0" fontId="0" fillId="0" borderId="26" xfId="0" applyFill="1" applyBorder="1" applyAlignment="1">
      <alignment horizontal="center" vertical="center" wrapText="1"/>
    </xf>
    <xf numFmtId="166" fontId="0" fillId="0" borderId="16" xfId="0" applyNumberFormat="1" applyFill="1" applyBorder="1" applyAlignment="1">
      <alignment horizontal="left" vertical="top" wrapText="1"/>
    </xf>
    <xf numFmtId="166" fontId="0" fillId="0" borderId="10" xfId="0" applyNumberFormat="1" applyFill="1" applyBorder="1" applyAlignment="1">
      <alignment horizontal="left" vertical="top" wrapText="1"/>
    </xf>
    <xf numFmtId="166" fontId="0" fillId="5" borderId="16" xfId="0" applyNumberFormat="1" applyFill="1" applyBorder="1" applyAlignment="1">
      <alignment horizontal="left" vertical="top" wrapText="1"/>
    </xf>
    <xf numFmtId="166" fontId="0" fillId="5" borderId="10" xfId="0" applyNumberFormat="1" applyFill="1" applyBorder="1" applyAlignment="1">
      <alignment horizontal="left" vertical="top" wrapText="1"/>
    </xf>
    <xf numFmtId="166" fontId="0" fillId="5" borderId="26" xfId="0" applyNumberFormat="1" applyFill="1" applyBorder="1" applyAlignment="1">
      <alignment horizontal="left" vertical="top" wrapText="1"/>
    </xf>
    <xf numFmtId="9" fontId="0" fillId="6" borderId="16" xfId="0" applyNumberFormat="1" applyFill="1" applyBorder="1" applyAlignment="1">
      <alignment horizontal="center" vertical="center" wrapText="1"/>
    </xf>
    <xf numFmtId="9" fontId="0" fillId="6" borderId="10" xfId="0" applyNumberFormat="1" applyFill="1" applyBorder="1" applyAlignment="1">
      <alignment horizontal="center" vertical="center" wrapText="1"/>
    </xf>
    <xf numFmtId="9" fontId="0" fillId="6" borderId="26" xfId="0" applyNumberFormat="1" applyFill="1" applyBorder="1" applyAlignment="1">
      <alignment horizontal="center" vertical="center" wrapText="1"/>
    </xf>
    <xf numFmtId="166" fontId="0" fillId="0" borderId="16" xfId="0" applyNumberFormat="1" applyFill="1" applyBorder="1" applyAlignment="1">
      <alignment horizontal="center" vertical="top" wrapText="1"/>
    </xf>
    <xf numFmtId="166" fontId="0" fillId="0" borderId="10" xfId="0" applyNumberFormat="1" applyFill="1" applyBorder="1" applyAlignment="1">
      <alignment horizontal="center" vertical="top" wrapText="1"/>
    </xf>
    <xf numFmtId="0" fontId="0" fillId="5" borderId="16" xfId="0" applyFill="1" applyBorder="1" applyAlignment="1">
      <alignment vertical="center" wrapText="1"/>
    </xf>
    <xf numFmtId="0" fontId="0" fillId="5" borderId="10" xfId="0" applyFill="1" applyBorder="1" applyAlignment="1">
      <alignment vertical="center" wrapText="1"/>
    </xf>
    <xf numFmtId="0" fontId="0" fillId="5" borderId="26" xfId="0" applyFill="1" applyBorder="1" applyAlignment="1">
      <alignment vertical="center" wrapText="1"/>
    </xf>
    <xf numFmtId="0" fontId="0" fillId="5" borderId="26" xfId="0" applyFill="1" applyBorder="1" applyAlignment="1">
      <alignment horizontal="center" vertical="center" wrapText="1"/>
    </xf>
    <xf numFmtId="166" fontId="12" fillId="5" borderId="4"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9" fontId="0" fillId="0" borderId="16" xfId="0" applyNumberFormat="1" applyBorder="1" applyAlignment="1">
      <alignment horizontal="center" vertical="center" wrapText="1"/>
    </xf>
    <xf numFmtId="9" fontId="0" fillId="0" borderId="10" xfId="0" applyNumberFormat="1" applyBorder="1" applyAlignment="1">
      <alignment horizontal="center" vertical="center" wrapText="1"/>
    </xf>
    <xf numFmtId="9" fontId="0" fillId="0" borderId="26" xfId="0" applyNumberFormat="1" applyBorder="1" applyAlignment="1">
      <alignment horizontal="center" vertical="center" wrapText="1"/>
    </xf>
    <xf numFmtId="0" fontId="0" fillId="0" borderId="4" xfId="0" applyBorder="1" applyAlignment="1">
      <alignment vertical="center" wrapText="1"/>
    </xf>
    <xf numFmtId="0" fontId="0" fillId="0" borderId="4" xfId="0" applyFill="1" applyBorder="1" applyAlignment="1">
      <alignment vertical="center" wrapText="1"/>
    </xf>
    <xf numFmtId="0" fontId="0" fillId="0" borderId="4" xfId="0" applyBorder="1" applyAlignment="1">
      <alignment horizontal="left" vertical="top" wrapText="1"/>
    </xf>
    <xf numFmtId="9" fontId="0" fillId="5" borderId="16" xfId="0" applyNumberFormat="1" applyFill="1" applyBorder="1" applyAlignment="1">
      <alignment horizontal="center" vertical="center" wrapText="1"/>
    </xf>
    <xf numFmtId="9" fontId="0" fillId="5" borderId="10" xfId="0" applyNumberFormat="1" applyFill="1" applyBorder="1" applyAlignment="1">
      <alignment horizontal="center" vertical="center" wrapText="1"/>
    </xf>
    <xf numFmtId="9" fontId="0" fillId="5" borderId="26" xfId="0" applyNumberFormat="1" applyFill="1" applyBorder="1" applyAlignment="1">
      <alignment horizontal="center" vertical="center" wrapText="1"/>
    </xf>
    <xf numFmtId="0" fontId="0" fillId="5" borderId="4" xfId="0" applyFill="1" applyBorder="1" applyAlignment="1">
      <alignment horizontal="left" vertical="top" wrapText="1"/>
    </xf>
    <xf numFmtId="9" fontId="0" fillId="0" borderId="16" xfId="0" applyNumberFormat="1" applyFill="1" applyBorder="1" applyAlignment="1">
      <alignment vertical="center" wrapText="1"/>
    </xf>
    <xf numFmtId="9" fontId="0" fillId="0" borderId="10" xfId="0" applyNumberFormat="1" applyFill="1" applyBorder="1" applyAlignment="1">
      <alignment vertical="center" wrapText="1"/>
    </xf>
    <xf numFmtId="9" fontId="0" fillId="0" borderId="26" xfId="0" applyNumberFormat="1" applyFill="1" applyBorder="1" applyAlignment="1">
      <alignment vertical="center" wrapText="1"/>
    </xf>
    <xf numFmtId="9" fontId="0" fillId="5" borderId="16" xfId="0" applyNumberFormat="1" applyFill="1" applyBorder="1" applyAlignment="1">
      <alignment vertical="center" wrapText="1"/>
    </xf>
    <xf numFmtId="9" fontId="0" fillId="5" borderId="10" xfId="0" applyNumberFormat="1" applyFill="1" applyBorder="1" applyAlignment="1">
      <alignment vertical="center" wrapText="1"/>
    </xf>
    <xf numFmtId="9" fontId="0" fillId="5" borderId="26" xfId="0" applyNumberFormat="1" applyFill="1" applyBorder="1" applyAlignment="1">
      <alignment vertical="center" wrapText="1"/>
    </xf>
    <xf numFmtId="166" fontId="0" fillId="0" borderId="16" xfId="0" applyNumberFormat="1" applyBorder="1" applyAlignment="1">
      <alignment horizontal="left" vertical="top" wrapText="1"/>
    </xf>
    <xf numFmtId="166" fontId="0" fillId="0" borderId="10" xfId="0" applyNumberFormat="1" applyBorder="1" applyAlignment="1">
      <alignment horizontal="left" vertical="top" wrapText="1"/>
    </xf>
    <xf numFmtId="166" fontId="0" fillId="0" borderId="26" xfId="0" applyNumberFormat="1" applyBorder="1" applyAlignment="1">
      <alignment horizontal="left" vertical="top" wrapText="1"/>
    </xf>
    <xf numFmtId="1" fontId="0" fillId="0" borderId="9" xfId="0" applyNumberFormat="1" applyBorder="1" applyAlignment="1">
      <alignment horizontal="center" vertical="center" wrapText="1"/>
    </xf>
    <xf numFmtId="1" fontId="0" fillId="0" borderId="10" xfId="0" applyNumberFormat="1" applyBorder="1" applyAlignment="1">
      <alignment horizontal="center" vertical="center" wrapText="1"/>
    </xf>
    <xf numFmtId="1" fontId="0" fillId="6" borderId="9" xfId="0" applyNumberFormat="1" applyFill="1" applyBorder="1" applyAlignment="1">
      <alignment horizontal="center" vertical="center" wrapText="1"/>
    </xf>
    <xf numFmtId="1" fontId="0" fillId="6" borderId="10" xfId="0" applyNumberFormat="1" applyFill="1" applyBorder="1" applyAlignment="1">
      <alignment horizontal="center" vertical="center" wrapText="1"/>
    </xf>
    <xf numFmtId="0" fontId="0" fillId="0" borderId="26" xfId="0" applyBorder="1" applyAlignment="1">
      <alignment horizontal="left" vertical="center" wrapText="1"/>
    </xf>
    <xf numFmtId="1" fontId="0" fillId="0" borderId="4" xfId="0" applyNumberFormat="1" applyBorder="1" applyAlignment="1">
      <alignment horizontal="center" vertical="center" wrapText="1"/>
    </xf>
    <xf numFmtId="0" fontId="0" fillId="0" borderId="16" xfId="0" applyBorder="1" applyAlignment="1">
      <alignment horizontal="left" vertical="center" wrapText="1"/>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1" fontId="0" fillId="6" borderId="16" xfId="0" applyNumberFormat="1" applyFill="1" applyBorder="1" applyAlignment="1">
      <alignment horizontal="center" vertical="center" wrapText="1"/>
    </xf>
    <xf numFmtId="1" fontId="0" fillId="6" borderId="26" xfId="0" applyNumberFormat="1" applyFill="1" applyBorder="1" applyAlignment="1">
      <alignment horizontal="center" vertical="center" wrapText="1"/>
    </xf>
    <xf numFmtId="0" fontId="16" fillId="0" borderId="0" xfId="0" applyFont="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4" borderId="13"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5" borderId="9" xfId="0" applyFill="1" applyBorder="1" applyAlignment="1">
      <alignment horizontal="center" vertical="center" wrapText="1"/>
    </xf>
    <xf numFmtId="1" fontId="0" fillId="0" borderId="9" xfId="0" applyNumberFormat="1" applyFill="1" applyBorder="1" applyAlignment="1">
      <alignment horizontal="center" vertical="center" wrapText="1"/>
    </xf>
    <xf numFmtId="1" fontId="0" fillId="0" borderId="10" xfId="0" applyNumberFormat="1" applyFill="1" applyBorder="1" applyAlignment="1">
      <alignment horizontal="center" vertical="center" wrapText="1"/>
    </xf>
    <xf numFmtId="0" fontId="0" fillId="0" borderId="4" xfId="0" applyFill="1" applyBorder="1" applyAlignment="1">
      <alignment horizontal="center" vertical="center" wrapText="1"/>
    </xf>
    <xf numFmtId="1" fontId="0" fillId="0" borderId="4" xfId="0" applyNumberFormat="1" applyFill="1" applyBorder="1" applyAlignment="1">
      <alignment horizontal="center" vertical="center" wrapText="1"/>
    </xf>
    <xf numFmtId="0" fontId="12" fillId="5" borderId="26" xfId="0" applyFont="1" applyFill="1" applyBorder="1" applyAlignment="1">
      <alignment horizontal="left" vertical="center" wrapText="1"/>
    </xf>
    <xf numFmtId="0" fontId="0" fillId="5" borderId="4" xfId="0" applyFill="1" applyBorder="1" applyAlignment="1">
      <alignment horizontal="left" vertical="center" wrapText="1"/>
    </xf>
    <xf numFmtId="0" fontId="0" fillId="5" borderId="22" xfId="0" applyFill="1" applyBorder="1" applyAlignment="1">
      <alignment horizontal="left" vertical="center" wrapText="1"/>
    </xf>
    <xf numFmtId="0" fontId="0" fillId="5" borderId="25" xfId="0" applyFill="1" applyBorder="1" applyAlignment="1">
      <alignment horizontal="left" vertical="center" wrapText="1"/>
    </xf>
    <xf numFmtId="0" fontId="0" fillId="5" borderId="28" xfId="0" applyFill="1" applyBorder="1" applyAlignment="1">
      <alignment horizontal="left" vertical="center" wrapText="1"/>
    </xf>
    <xf numFmtId="166" fontId="0" fillId="0" borderId="26" xfId="0" applyNumberFormat="1" applyFill="1" applyBorder="1" applyAlignment="1">
      <alignment horizontal="center" vertical="center" wrapText="1"/>
    </xf>
    <xf numFmtId="166" fontId="0" fillId="0" borderId="4" xfId="0" applyNumberFormat="1" applyFill="1" applyBorder="1" applyAlignment="1">
      <alignment horizontal="center" vertical="center" wrapText="1"/>
    </xf>
    <xf numFmtId="166" fontId="0" fillId="0" borderId="2" xfId="0" applyNumberFormat="1" applyFill="1" applyBorder="1" applyAlignment="1">
      <alignment horizontal="center" vertical="center" wrapText="1"/>
    </xf>
    <xf numFmtId="0" fontId="0" fillId="0" borderId="11" xfId="0" applyBorder="1" applyAlignment="1">
      <alignment horizontal="center" vertical="center" wrapText="1"/>
    </xf>
    <xf numFmtId="9" fontId="0" fillId="0" borderId="16" xfId="0" applyNumberFormat="1" applyFill="1" applyBorder="1" applyAlignment="1">
      <alignment horizontal="left" vertical="center" wrapText="1"/>
    </xf>
    <xf numFmtId="9" fontId="0" fillId="0" borderId="10" xfId="0" applyNumberFormat="1" applyFill="1" applyBorder="1" applyAlignment="1">
      <alignment horizontal="left" vertical="center" wrapText="1"/>
    </xf>
    <xf numFmtId="9" fontId="0" fillId="0" borderId="26" xfId="0" applyNumberFormat="1" applyFill="1" applyBorder="1" applyAlignment="1">
      <alignment horizontal="left" vertical="center" wrapText="1"/>
    </xf>
    <xf numFmtId="0" fontId="0" fillId="0" borderId="16" xfId="0" applyFill="1" applyBorder="1" applyAlignment="1">
      <alignment horizontal="left" vertical="center" wrapText="1"/>
    </xf>
    <xf numFmtId="0" fontId="0" fillId="0" borderId="10" xfId="0" applyFill="1" applyBorder="1" applyAlignment="1">
      <alignment horizontal="left" vertical="center" wrapText="1"/>
    </xf>
    <xf numFmtId="0" fontId="0" fillId="0" borderId="26" xfId="0" applyFill="1" applyBorder="1" applyAlignment="1">
      <alignment horizontal="left" vertical="center" wrapText="1"/>
    </xf>
    <xf numFmtId="0" fontId="0" fillId="0" borderId="56" xfId="0" applyBorder="1" applyAlignment="1">
      <alignment horizontal="center" vertical="center" wrapText="1"/>
    </xf>
    <xf numFmtId="0" fontId="0" fillId="0" borderId="40" xfId="0" applyBorder="1" applyAlignment="1">
      <alignment horizontal="center" vertical="center" wrapText="1"/>
    </xf>
    <xf numFmtId="0" fontId="0" fillId="5" borderId="16" xfId="0" applyFill="1" applyBorder="1" applyAlignment="1">
      <alignment horizontal="left" vertical="center" wrapText="1"/>
    </xf>
    <xf numFmtId="0" fontId="0" fillId="5" borderId="10" xfId="0" applyFill="1" applyBorder="1" applyAlignment="1">
      <alignment horizontal="left" vertical="center" wrapText="1"/>
    </xf>
    <xf numFmtId="0" fontId="0" fillId="5" borderId="26" xfId="0" applyFill="1" applyBorder="1" applyAlignment="1">
      <alignment horizontal="left" vertical="center" wrapText="1"/>
    </xf>
    <xf numFmtId="0" fontId="1" fillId="0" borderId="18" xfId="0" applyFont="1" applyBorder="1" applyAlignment="1">
      <alignment horizontal="right" vertical="center" wrapText="1"/>
    </xf>
    <xf numFmtId="0" fontId="1" fillId="0" borderId="19" xfId="0" applyFont="1" applyBorder="1" applyAlignment="1">
      <alignment horizontal="right" vertical="center" wrapText="1"/>
    </xf>
    <xf numFmtId="166" fontId="0" fillId="0" borderId="4" xfId="0" applyNumberFormat="1" applyBorder="1" applyAlignment="1">
      <alignment horizontal="left" vertical="center" wrapText="1"/>
    </xf>
    <xf numFmtId="9" fontId="0" fillId="6" borderId="4" xfId="0" applyNumberForma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11" fillId="0" borderId="0" xfId="0" applyFont="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166" fontId="0" fillId="0" borderId="2" xfId="0" applyNumberFormat="1" applyBorder="1" applyAlignment="1">
      <alignment horizontal="center" vertical="center" wrapText="1"/>
    </xf>
    <xf numFmtId="166" fontId="0" fillId="0" borderId="4" xfId="0" applyNumberFormat="1" applyBorder="1" applyAlignment="1">
      <alignment horizontal="center" vertical="center" wrapText="1"/>
    </xf>
    <xf numFmtId="0" fontId="0" fillId="0" borderId="15" xfId="0" applyBorder="1" applyAlignment="1">
      <alignment horizontal="center" vertical="center" wrapText="1"/>
    </xf>
    <xf numFmtId="166" fontId="0" fillId="0" borderId="16" xfId="0" applyNumberForma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5" fillId="0" borderId="18" xfId="0" applyFont="1" applyBorder="1" applyAlignment="1">
      <alignment horizontal="right" vertical="center" wrapText="1"/>
    </xf>
    <xf numFmtId="0" fontId="5" fillId="0" borderId="19" xfId="0" applyFont="1" applyBorder="1" applyAlignment="1">
      <alignment horizontal="right" vertical="center" wrapText="1"/>
    </xf>
    <xf numFmtId="0" fontId="5" fillId="0" borderId="20" xfId="0" applyFont="1" applyBorder="1" applyAlignment="1">
      <alignment horizontal="right" vertical="center" wrapText="1"/>
    </xf>
    <xf numFmtId="0" fontId="0" fillId="0" borderId="11" xfId="0" applyBorder="1" applyAlignment="1">
      <alignment horizontal="left" vertical="center" wrapText="1"/>
    </xf>
    <xf numFmtId="0" fontId="1" fillId="0" borderId="20" xfId="0" applyFont="1" applyBorder="1" applyAlignment="1">
      <alignment horizontal="right" vertical="center" wrapText="1"/>
    </xf>
    <xf numFmtId="166" fontId="0" fillId="0" borderId="9" xfId="0" applyNumberFormat="1" applyFont="1" applyBorder="1" applyAlignment="1">
      <alignment horizontal="center" vertical="center" wrapText="1"/>
    </xf>
    <xf numFmtId="166" fontId="0" fillId="0" borderId="10" xfId="0" applyNumberFormat="1" applyFont="1" applyBorder="1" applyAlignment="1">
      <alignment horizontal="center" vertical="center" wrapText="1"/>
    </xf>
    <xf numFmtId="166" fontId="0" fillId="0" borderId="11" xfId="0" applyNumberFormat="1" applyFont="1" applyBorder="1" applyAlignment="1">
      <alignment horizontal="center" vertical="center" wrapText="1"/>
    </xf>
    <xf numFmtId="0" fontId="19" fillId="2" borderId="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58" xfId="0" applyFont="1" applyFill="1" applyBorder="1" applyAlignment="1">
      <alignment horizontal="center" vertical="center" wrapText="1"/>
    </xf>
    <xf numFmtId="0" fontId="19" fillId="2" borderId="36" xfId="0" applyFont="1" applyFill="1" applyBorder="1" applyAlignment="1">
      <alignment horizontal="center" vertical="center" wrapText="1"/>
    </xf>
    <xf numFmtId="9" fontId="0" fillId="0" borderId="9"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9" fontId="0" fillId="0" borderId="26" xfId="0" applyNumberFormat="1" applyFont="1" applyBorder="1" applyAlignment="1">
      <alignment horizontal="center" vertical="center" wrapText="1"/>
    </xf>
    <xf numFmtId="9" fontId="0" fillId="0" borderId="16" xfId="0" applyNumberFormat="1" applyFont="1" applyBorder="1" applyAlignment="1">
      <alignment horizontal="center" vertical="center" wrapText="1"/>
    </xf>
    <xf numFmtId="9" fontId="0" fillId="0" borderId="11" xfId="0" applyNumberFormat="1" applyFont="1" applyBorder="1" applyAlignment="1">
      <alignment horizontal="center" vertical="center" wrapText="1"/>
    </xf>
    <xf numFmtId="9" fontId="0" fillId="0" borderId="16"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0" fontId="0" fillId="0" borderId="16" xfId="0" applyFont="1" applyBorder="1" applyAlignment="1">
      <alignment vertical="center" wrapText="1"/>
    </xf>
    <xf numFmtId="0" fontId="0" fillId="0" borderId="10" xfId="0" applyFont="1" applyBorder="1" applyAlignment="1">
      <alignment vertical="center" wrapText="1"/>
    </xf>
    <xf numFmtId="0" fontId="0" fillId="0" borderId="26" xfId="0" applyFont="1" applyBorder="1" applyAlignment="1">
      <alignment vertical="center" wrapText="1"/>
    </xf>
    <xf numFmtId="0" fontId="0" fillId="0" borderId="9" xfId="0" applyFont="1" applyBorder="1" applyAlignment="1">
      <alignment vertical="center" wrapText="1"/>
    </xf>
    <xf numFmtId="0" fontId="0" fillId="0" borderId="11" xfId="0" applyFont="1" applyBorder="1" applyAlignment="1">
      <alignment vertical="center" wrapText="1"/>
    </xf>
    <xf numFmtId="0" fontId="19" fillId="2" borderId="34"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9" fontId="0" fillId="0" borderId="9" xfId="0" applyNumberFormat="1" applyFont="1" applyFill="1" applyBorder="1" applyAlignment="1">
      <alignment horizontal="center" vertical="center" wrapText="1"/>
    </xf>
    <xf numFmtId="9" fontId="0" fillId="0" borderId="26" xfId="0" applyNumberFormat="1" applyFont="1" applyFill="1" applyBorder="1" applyAlignment="1">
      <alignment horizontal="center" vertical="center" wrapText="1"/>
    </xf>
    <xf numFmtId="0" fontId="0" fillId="0" borderId="34" xfId="0" applyFont="1" applyBorder="1" applyAlignment="1">
      <alignment horizontal="left" vertical="center" wrapText="1"/>
    </xf>
    <xf numFmtId="0" fontId="0"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 xfId="0" applyFont="1" applyFill="1" applyBorder="1" applyAlignment="1">
      <alignment vertical="center" wrapText="1"/>
    </xf>
    <xf numFmtId="0" fontId="0" fillId="0" borderId="26" xfId="0" applyFont="1" applyFill="1" applyBorder="1" applyAlignment="1">
      <alignment vertical="center" wrapText="1"/>
    </xf>
    <xf numFmtId="0" fontId="0" fillId="0" borderId="26" xfId="0" applyFont="1" applyBorder="1" applyAlignment="1">
      <alignment horizontal="center" vertical="center" wrapText="1"/>
    </xf>
    <xf numFmtId="166" fontId="0" fillId="0" borderId="16" xfId="0" applyNumberFormat="1" applyFont="1" applyBorder="1" applyAlignment="1">
      <alignment horizontal="center" vertical="center" wrapText="1"/>
    </xf>
    <xf numFmtId="166" fontId="0" fillId="0" borderId="26" xfId="0" applyNumberFormat="1" applyFont="1" applyBorder="1" applyAlignment="1">
      <alignment horizontal="center" vertical="center" wrapText="1"/>
    </xf>
    <xf numFmtId="166" fontId="0" fillId="0" borderId="9" xfId="1" applyNumberFormat="1" applyFont="1" applyBorder="1" applyAlignment="1">
      <alignment horizontal="center" vertical="center" wrapText="1"/>
    </xf>
    <xf numFmtId="166" fontId="0" fillId="0" borderId="10" xfId="1" applyNumberFormat="1" applyFont="1" applyBorder="1" applyAlignment="1">
      <alignment horizontal="center" vertical="center" wrapText="1"/>
    </xf>
    <xf numFmtId="166" fontId="0" fillId="0" borderId="26" xfId="1" applyNumberFormat="1" applyFont="1" applyBorder="1" applyAlignment="1">
      <alignment horizontal="center" vertical="center" wrapText="1"/>
    </xf>
    <xf numFmtId="0" fontId="0" fillId="0" borderId="34"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26" xfId="0" applyFont="1" applyFill="1" applyBorder="1" applyAlignment="1">
      <alignment horizontal="center" vertical="center" wrapText="1"/>
    </xf>
    <xf numFmtId="2" fontId="0" fillId="0" borderId="16"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11" xfId="0" applyNumberFormat="1" applyFont="1" applyBorder="1" applyAlignment="1">
      <alignment horizontal="center" vertical="center"/>
    </xf>
    <xf numFmtId="0" fontId="0" fillId="0" borderId="51"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5" xfId="0" applyFont="1" applyBorder="1" applyAlignment="1">
      <alignment horizontal="center" vertical="center" wrapText="1"/>
    </xf>
    <xf numFmtId="166" fontId="0" fillId="0" borderId="39" xfId="0" applyNumberFormat="1" applyFont="1" applyBorder="1" applyAlignment="1">
      <alignment horizontal="center" vertical="center" wrapText="1"/>
    </xf>
    <xf numFmtId="166" fontId="0" fillId="0" borderId="40" xfId="0" applyNumberFormat="1" applyFont="1" applyBorder="1" applyAlignment="1">
      <alignment horizontal="center" vertical="center" wrapText="1"/>
    </xf>
    <xf numFmtId="166" fontId="0" fillId="0" borderId="41" xfId="0" applyNumberFormat="1" applyFont="1" applyBorder="1" applyAlignment="1">
      <alignment horizontal="center" vertical="center" wrapText="1"/>
    </xf>
    <xf numFmtId="0" fontId="1" fillId="0" borderId="65" xfId="0" applyFont="1" applyBorder="1" applyAlignment="1">
      <alignment horizontal="right" vertical="center" wrapText="1"/>
    </xf>
    <xf numFmtId="0" fontId="1" fillId="0" borderId="66" xfId="0" applyFont="1" applyBorder="1" applyAlignment="1">
      <alignment horizontal="right" vertical="center" wrapText="1"/>
    </xf>
    <xf numFmtId="166" fontId="24" fillId="0" borderId="9" xfId="0" applyNumberFormat="1" applyFont="1" applyBorder="1" applyAlignment="1">
      <alignment horizontal="center" vertical="center" wrapText="1"/>
    </xf>
    <xf numFmtId="166" fontId="24" fillId="0" borderId="10" xfId="0" applyNumberFormat="1" applyFont="1" applyBorder="1" applyAlignment="1">
      <alignment horizontal="center" vertical="center" wrapText="1"/>
    </xf>
    <xf numFmtId="166" fontId="24" fillId="0" borderId="26" xfId="0" applyNumberFormat="1" applyFont="1" applyBorder="1" applyAlignment="1">
      <alignment horizontal="center" vertical="center" wrapText="1"/>
    </xf>
    <xf numFmtId="166" fontId="0" fillId="0" borderId="7" xfId="0" applyNumberForma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0" fillId="0" borderId="7" xfId="0"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3" fillId="0" borderId="64"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68" xfId="0" applyFont="1" applyBorder="1" applyAlignment="1">
      <alignment horizontal="center" vertical="center" wrapText="1"/>
    </xf>
    <xf numFmtId="0" fontId="24" fillId="0" borderId="22"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46" xfId="0" applyFont="1" applyFill="1" applyBorder="1" applyAlignment="1">
      <alignment horizontal="center" vertical="center" wrapText="1"/>
    </xf>
    <xf numFmtId="166" fontId="24" fillId="0" borderId="2" xfId="0" applyNumberFormat="1" applyFont="1" applyBorder="1" applyAlignment="1">
      <alignment horizontal="center" vertical="center" wrapText="1"/>
    </xf>
    <xf numFmtId="166" fontId="24" fillId="0" borderId="4" xfId="0" applyNumberFormat="1" applyFont="1" applyBorder="1" applyAlignment="1">
      <alignment horizontal="center" vertical="center" wrapText="1"/>
    </xf>
    <xf numFmtId="166" fontId="24" fillId="0" borderId="7" xfId="0" applyNumberFormat="1" applyFont="1" applyBorder="1" applyAlignment="1">
      <alignment horizontal="center" vertical="center" wrapText="1"/>
    </xf>
    <xf numFmtId="0" fontId="24" fillId="0" borderId="13"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43"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46" xfId="0" applyFont="1" applyBorder="1" applyAlignment="1">
      <alignment horizontal="center" vertical="center" wrapText="1"/>
    </xf>
    <xf numFmtId="9" fontId="24" fillId="0" borderId="2" xfId="0" applyNumberFormat="1" applyFont="1" applyBorder="1" applyAlignment="1">
      <alignment horizontal="center" vertical="center" wrapText="1"/>
    </xf>
    <xf numFmtId="9" fontId="24" fillId="0" borderId="4" xfId="0" applyNumberFormat="1" applyFont="1" applyBorder="1" applyAlignment="1">
      <alignment horizontal="center" vertical="center" wrapText="1"/>
    </xf>
    <xf numFmtId="9" fontId="24" fillId="0" borderId="2" xfId="0" applyNumberFormat="1" applyFont="1" applyFill="1" applyBorder="1" applyAlignment="1">
      <alignment horizontal="center" vertical="center" wrapText="1"/>
    </xf>
    <xf numFmtId="0" fontId="24" fillId="0" borderId="2" xfId="0" applyFont="1" applyBorder="1" applyAlignment="1">
      <alignment horizontal="center" vertical="justify" wrapText="1"/>
    </xf>
    <xf numFmtId="0" fontId="24" fillId="0" borderId="4" xfId="0" applyFont="1" applyBorder="1" applyAlignment="1">
      <alignment horizontal="center" vertical="justify" wrapText="1"/>
    </xf>
    <xf numFmtId="0" fontId="24" fillId="0" borderId="7" xfId="0" applyFont="1" applyBorder="1" applyAlignment="1">
      <alignment horizontal="center" vertical="justify" wrapText="1"/>
    </xf>
    <xf numFmtId="0" fontId="24" fillId="0" borderId="16" xfId="0" applyFont="1" applyBorder="1" applyAlignment="1">
      <alignment horizontal="center" vertical="center" wrapText="1"/>
    </xf>
    <xf numFmtId="0" fontId="24" fillId="0" borderId="31" xfId="0" applyFont="1" applyBorder="1" applyAlignment="1">
      <alignment horizontal="center" vertical="center" wrapText="1"/>
    </xf>
    <xf numFmtId="166" fontId="24" fillId="0" borderId="16" xfId="0" applyNumberFormat="1" applyFont="1" applyBorder="1" applyAlignment="1">
      <alignment horizontal="center" vertical="center" wrapText="1"/>
    </xf>
    <xf numFmtId="0" fontId="24" fillId="0" borderId="26" xfId="0" applyFont="1" applyBorder="1" applyAlignment="1">
      <alignment horizontal="center" vertical="center" wrapText="1"/>
    </xf>
    <xf numFmtId="0" fontId="24" fillId="0" borderId="9" xfId="0" applyFont="1" applyBorder="1" applyAlignment="1">
      <alignment horizontal="left" vertical="justify" wrapText="1"/>
    </xf>
    <xf numFmtId="0" fontId="24" fillId="0" borderId="10" xfId="0" applyFont="1" applyBorder="1" applyAlignment="1">
      <alignment horizontal="left" vertical="justify" wrapText="1"/>
    </xf>
    <xf numFmtId="0" fontId="24" fillId="0" borderId="26" xfId="0" applyFont="1" applyBorder="1" applyAlignment="1">
      <alignment horizontal="left" vertical="justify" wrapText="1"/>
    </xf>
    <xf numFmtId="9" fontId="24" fillId="0" borderId="9" xfId="0" applyNumberFormat="1" applyFont="1" applyBorder="1" applyAlignment="1">
      <alignment horizontal="center" vertical="center" wrapText="1"/>
    </xf>
    <xf numFmtId="9" fontId="24" fillId="0" borderId="10" xfId="0" applyNumberFormat="1" applyFont="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9" xfId="0" applyNumberFormat="1"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9" fontId="24" fillId="0" borderId="26" xfId="0" applyNumberFormat="1" applyFont="1" applyFill="1" applyBorder="1" applyAlignment="1">
      <alignment horizontal="center" vertical="center" wrapText="1"/>
    </xf>
    <xf numFmtId="0" fontId="23" fillId="0" borderId="2" xfId="4" applyFont="1" applyBorder="1" applyAlignment="1">
      <alignment horizontal="left" vertical="top" wrapText="1"/>
    </xf>
    <xf numFmtId="0" fontId="23" fillId="0" borderId="4" xfId="4" applyFont="1" applyBorder="1" applyAlignment="1">
      <alignment horizontal="left" vertical="top" wrapText="1"/>
    </xf>
    <xf numFmtId="0" fontId="1" fillId="2" borderId="16" xfId="0" applyFont="1" applyFill="1" applyBorder="1" applyAlignment="1">
      <alignment horizontal="center" vertical="center" wrapText="1"/>
    </xf>
    <xf numFmtId="0" fontId="5" fillId="0" borderId="0" xfId="0" applyFont="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7" fillId="5" borderId="4" xfId="0" applyFont="1" applyFill="1" applyBorder="1" applyAlignment="1">
      <alignment horizontal="center" vertical="center" wrapText="1"/>
    </xf>
    <xf numFmtId="166" fontId="17" fillId="0" borderId="4" xfId="0" applyNumberFormat="1" applyFont="1" applyBorder="1" applyAlignment="1">
      <alignment horizontal="center" vertical="center" wrapText="1"/>
    </xf>
    <xf numFmtId="10" fontId="0" fillId="0" borderId="4" xfId="0" applyNumberFormat="1" applyFont="1" applyBorder="1" applyAlignment="1">
      <alignment horizontal="center" vertical="center" wrapText="1"/>
    </xf>
    <xf numFmtId="10" fontId="0" fillId="0" borderId="4" xfId="0" applyNumberFormat="1"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40"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17" fillId="0" borderId="4" xfId="0" applyFont="1" applyFill="1" applyBorder="1" applyAlignment="1">
      <alignment horizontal="center" vertical="center" wrapText="1"/>
    </xf>
    <xf numFmtId="166" fontId="17" fillId="0" borderId="4" xfId="0" applyNumberFormat="1" applyFont="1" applyFill="1" applyBorder="1" applyAlignment="1">
      <alignment horizontal="center" vertical="center" wrapText="1"/>
    </xf>
    <xf numFmtId="0" fontId="17" fillId="0" borderId="4" xfId="0" applyFont="1" applyBorder="1" applyAlignment="1">
      <alignment horizontal="center" vertical="center" wrapText="1"/>
    </xf>
    <xf numFmtId="0" fontId="26" fillId="4" borderId="7"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17" fillId="0" borderId="56"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9" xfId="0" applyFont="1" applyFill="1" applyBorder="1" applyAlignment="1">
      <alignment horizontal="center" vertical="center" wrapText="1"/>
    </xf>
    <xf numFmtId="166" fontId="0" fillId="0" borderId="9" xfId="0" applyNumberFormat="1" applyBorder="1" applyAlignment="1">
      <alignment horizontal="center" vertical="center" wrapText="1"/>
    </xf>
    <xf numFmtId="166" fontId="0" fillId="0" borderId="10" xfId="0" applyNumberFormat="1" applyBorder="1" applyAlignment="1">
      <alignment horizontal="center" vertical="center" wrapText="1"/>
    </xf>
    <xf numFmtId="166" fontId="0" fillId="0" borderId="11" xfId="0" applyNumberFormat="1" applyBorder="1" applyAlignment="1">
      <alignment horizontal="center" vertical="center" wrapText="1"/>
    </xf>
    <xf numFmtId="0" fontId="0" fillId="10" borderId="26"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10" xfId="0" applyFill="1" applyBorder="1" applyAlignment="1">
      <alignment horizontal="center" vertical="center" wrapText="1"/>
    </xf>
    <xf numFmtId="0" fontId="0" fillId="0" borderId="7"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1" xfId="0" applyFill="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1" fontId="0" fillId="10" borderId="9" xfId="0" applyNumberFormat="1" applyFill="1" applyBorder="1" applyAlignment="1">
      <alignment horizontal="center" vertical="center" wrapText="1"/>
    </xf>
    <xf numFmtId="1" fontId="0" fillId="10" borderId="10" xfId="0" applyNumberFormat="1" applyFill="1" applyBorder="1" applyAlignment="1">
      <alignment horizontal="center" vertical="center" wrapText="1"/>
    </xf>
    <xf numFmtId="1" fontId="0" fillId="10" borderId="11" xfId="0" applyNumberFormat="1" applyFill="1" applyBorder="1" applyAlignment="1">
      <alignment horizontal="center" vertical="center" wrapText="1"/>
    </xf>
    <xf numFmtId="1" fontId="0" fillId="0" borderId="11" xfId="0" applyNumberFormat="1" applyFill="1" applyBorder="1" applyAlignment="1">
      <alignment horizontal="center" vertical="center" wrapText="1"/>
    </xf>
    <xf numFmtId="1" fontId="0" fillId="10" borderId="43" xfId="0" applyNumberFormat="1" applyFill="1" applyBorder="1" applyAlignment="1">
      <alignment horizontal="center" vertical="center" wrapText="1"/>
    </xf>
    <xf numFmtId="1" fontId="0" fillId="10" borderId="32" xfId="0" applyNumberFormat="1" applyFill="1" applyBorder="1" applyAlignment="1">
      <alignment horizontal="center" vertical="center" wrapText="1"/>
    </xf>
    <xf numFmtId="1" fontId="0" fillId="10" borderId="46" xfId="0" applyNumberFormat="1" applyFill="1" applyBorder="1" applyAlignment="1">
      <alignment horizontal="center" vertical="center" wrapText="1"/>
    </xf>
    <xf numFmtId="166" fontId="0" fillId="0" borderId="26" xfId="0" applyNumberFormat="1" applyBorder="1" applyAlignment="1">
      <alignment horizontal="center" vertical="center" wrapText="1"/>
    </xf>
    <xf numFmtId="1" fontId="0" fillId="0" borderId="11" xfId="0" applyNumberFormat="1" applyBorder="1" applyAlignment="1">
      <alignment horizontal="center" vertical="center" wrapText="1"/>
    </xf>
    <xf numFmtId="1" fontId="0" fillId="0" borderId="43" xfId="0" applyNumberFormat="1" applyBorder="1" applyAlignment="1">
      <alignment horizontal="center" vertical="center" wrapText="1"/>
    </xf>
    <xf numFmtId="1" fontId="0" fillId="0" borderId="32" xfId="0" applyNumberFormat="1" applyBorder="1" applyAlignment="1">
      <alignment horizontal="center" vertical="center" wrapText="1"/>
    </xf>
    <xf numFmtId="1" fontId="0" fillId="0" borderId="46" xfId="0" applyNumberFormat="1" applyBorder="1" applyAlignment="1">
      <alignment horizontal="center" vertical="center" wrapText="1"/>
    </xf>
    <xf numFmtId="166" fontId="0" fillId="0" borderId="10" xfId="0" applyNumberFormat="1" applyFill="1" applyBorder="1" applyAlignment="1">
      <alignment horizontal="center" vertical="center" wrapText="1"/>
    </xf>
    <xf numFmtId="0" fontId="1" fillId="0" borderId="9" xfId="0" applyFont="1" applyBorder="1" applyAlignment="1">
      <alignment horizontal="center" vertical="center" wrapText="1"/>
    </xf>
    <xf numFmtId="9" fontId="0" fillId="0" borderId="9" xfId="0" applyNumberFormat="1" applyBorder="1" applyAlignment="1">
      <alignment horizontal="center" vertical="center" wrapText="1"/>
    </xf>
    <xf numFmtId="9" fontId="0" fillId="0" borderId="11" xfId="0" applyNumberFormat="1" applyBorder="1" applyAlignment="1">
      <alignment horizontal="center" vertical="center" wrapText="1"/>
    </xf>
    <xf numFmtId="9" fontId="0" fillId="0" borderId="9" xfId="0" applyNumberFormat="1" applyFill="1" applyBorder="1" applyAlignment="1">
      <alignment horizontal="center" vertical="center" wrapText="1"/>
    </xf>
    <xf numFmtId="9" fontId="0" fillId="0" borderId="11" xfId="0" applyNumberFormat="1" applyFill="1" applyBorder="1" applyAlignment="1">
      <alignment horizontal="center" vertical="center" wrapText="1"/>
    </xf>
    <xf numFmtId="9" fontId="0" fillId="0" borderId="23" xfId="0" applyNumberFormat="1" applyBorder="1" applyAlignment="1">
      <alignment horizontal="center" vertical="center" wrapText="1"/>
    </xf>
    <xf numFmtId="9" fontId="0" fillId="0" borderId="24" xfId="0" applyNumberFormat="1" applyBorder="1" applyAlignment="1">
      <alignment horizontal="center" vertical="center" wrapText="1"/>
    </xf>
    <xf numFmtId="9" fontId="0" fillId="0" borderId="33"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11" xfId="0" applyFill="1" applyBorder="1" applyAlignment="1">
      <alignment horizontal="center" vertical="center" wrapText="1"/>
    </xf>
    <xf numFmtId="0" fontId="28" fillId="0" borderId="56"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1" fontId="0" fillId="0" borderId="23" xfId="0" applyNumberFormat="1" applyBorder="1" applyAlignment="1">
      <alignment horizontal="center" vertical="center" wrapText="1"/>
    </xf>
    <xf numFmtId="1" fontId="0" fillId="0" borderId="24" xfId="0" applyNumberFormat="1" applyBorder="1" applyAlignment="1">
      <alignment horizontal="center" vertical="center" wrapText="1"/>
    </xf>
    <xf numFmtId="1" fontId="0" fillId="0" borderId="33" xfId="0" applyNumberFormat="1" applyBorder="1" applyAlignment="1">
      <alignment horizontal="center" vertical="center" wrapText="1"/>
    </xf>
    <xf numFmtId="0" fontId="0" fillId="10" borderId="2" xfId="0" applyFill="1" applyBorder="1" applyAlignment="1">
      <alignment horizontal="center" vertical="center" wrapText="1"/>
    </xf>
    <xf numFmtId="0" fontId="0" fillId="10" borderId="16" xfId="0" applyFill="1" applyBorder="1" applyAlignment="1">
      <alignment horizontal="center" vertical="center" wrapText="1"/>
    </xf>
    <xf numFmtId="0" fontId="29" fillId="0" borderId="16" xfId="0" applyFont="1" applyBorder="1" applyAlignment="1">
      <alignment horizontal="left" vertical="center" wrapText="1"/>
    </xf>
    <xf numFmtId="0" fontId="29" fillId="0" borderId="11" xfId="0" applyFont="1" applyBorder="1" applyAlignment="1">
      <alignment horizontal="left" vertical="center" wrapText="1"/>
    </xf>
    <xf numFmtId="0" fontId="26" fillId="2" borderId="2"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6" xfId="0" applyFont="1" applyFill="1" applyBorder="1" applyAlignment="1">
      <alignment horizontal="center" vertical="center" wrapText="1"/>
    </xf>
    <xf numFmtId="9" fontId="0" fillId="0" borderId="23"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 xfId="0" applyFont="1" applyFill="1" applyBorder="1" applyAlignment="1">
      <alignment horizontal="center" vertical="center" wrapText="1"/>
    </xf>
    <xf numFmtId="9" fontId="0" fillId="0" borderId="4" xfId="0" applyNumberFormat="1" applyBorder="1" applyAlignment="1">
      <alignment horizontal="center" vertical="center" wrapText="1"/>
    </xf>
    <xf numFmtId="9" fontId="0" fillId="0" borderId="4" xfId="0" applyNumberForma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 fillId="0" borderId="4" xfId="0" applyFont="1" applyBorder="1" applyAlignment="1">
      <alignment horizontal="right" vertical="center" wrapText="1"/>
    </xf>
    <xf numFmtId="10" fontId="17" fillId="5" borderId="16" xfId="0" applyNumberFormat="1" applyFont="1" applyFill="1" applyBorder="1" applyAlignment="1">
      <alignment horizontal="center" vertical="center" wrapText="1"/>
    </xf>
    <xf numFmtId="10" fontId="17" fillId="5" borderId="10" xfId="0" applyNumberFormat="1" applyFont="1" applyFill="1" applyBorder="1" applyAlignment="1">
      <alignment horizontal="center" vertical="center" wrapText="1"/>
    </xf>
    <xf numFmtId="10" fontId="17" fillId="5" borderId="26" xfId="0" applyNumberFormat="1"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17" fillId="0" borderId="0" xfId="0" applyFont="1" applyFill="1" applyAlignment="1">
      <alignment horizontal="left" vertical="center" wrapText="1"/>
    </xf>
    <xf numFmtId="0" fontId="17" fillId="5" borderId="9" xfId="2" applyNumberFormat="1" applyFont="1" applyFill="1" applyBorder="1" applyAlignment="1">
      <alignment horizontal="center" vertical="center" wrapText="1"/>
    </xf>
    <xf numFmtId="0" fontId="17" fillId="5" borderId="10" xfId="2" applyNumberFormat="1" applyFont="1" applyFill="1" applyBorder="1" applyAlignment="1">
      <alignment horizontal="center" vertical="center" wrapText="1"/>
    </xf>
    <xf numFmtId="0" fontId="17" fillId="5" borderId="26" xfId="2" applyNumberFormat="1" applyFont="1" applyFill="1" applyBorder="1" applyAlignment="1">
      <alignment horizontal="center" vertical="center" wrapText="1"/>
    </xf>
    <xf numFmtId="166" fontId="17" fillId="0" borderId="16" xfId="0" applyNumberFormat="1" applyFont="1" applyBorder="1" applyAlignment="1">
      <alignment horizontal="center" vertical="center" wrapText="1"/>
    </xf>
    <xf numFmtId="166" fontId="17" fillId="0" borderId="10" xfId="0" applyNumberFormat="1" applyFont="1" applyBorder="1" applyAlignment="1">
      <alignment horizontal="center" vertical="center" wrapText="1"/>
    </xf>
    <xf numFmtId="166" fontId="17" fillId="0" borderId="26" xfId="0" applyNumberFormat="1" applyFont="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9" fontId="17" fillId="5" borderId="39" xfId="0" applyNumberFormat="1" applyFont="1" applyFill="1" applyBorder="1" applyAlignment="1">
      <alignment horizontal="center" vertical="center" wrapText="1"/>
    </xf>
    <xf numFmtId="9" fontId="17" fillId="5" borderId="40" xfId="0" applyNumberFormat="1" applyFont="1" applyFill="1" applyBorder="1" applyAlignment="1">
      <alignment horizontal="center" vertical="center" wrapText="1"/>
    </xf>
    <xf numFmtId="9" fontId="17" fillId="5" borderId="41" xfId="0" applyNumberFormat="1" applyFont="1" applyFill="1" applyBorder="1" applyAlignment="1">
      <alignment horizontal="center" vertical="center" wrapText="1"/>
    </xf>
    <xf numFmtId="9" fontId="17" fillId="5" borderId="4" xfId="0" applyNumberFormat="1" applyFont="1" applyFill="1" applyBorder="1" applyAlignment="1">
      <alignment horizontal="center" vertical="center" wrapText="1"/>
    </xf>
    <xf numFmtId="0" fontId="14" fillId="8" borderId="4"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0" borderId="56"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0" borderId="4" xfId="2" applyNumberFormat="1" applyFont="1" applyFill="1" applyBorder="1" applyAlignment="1">
      <alignment horizontal="center" vertical="center" wrapText="1"/>
    </xf>
    <xf numFmtId="0" fontId="17" fillId="0" borderId="61"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24" xfId="0" applyFont="1" applyFill="1" applyBorder="1" applyAlignment="1">
      <alignment horizontal="left" vertical="center" wrapText="1"/>
    </xf>
    <xf numFmtId="0" fontId="17" fillId="5" borderId="27" xfId="0" applyFont="1" applyFill="1" applyBorder="1" applyAlignment="1">
      <alignment horizontal="left" vertical="center" wrapText="1"/>
    </xf>
    <xf numFmtId="0" fontId="17" fillId="5" borderId="16"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0" borderId="17" xfId="0" applyFont="1" applyBorder="1" applyAlignment="1">
      <alignment horizontal="left" vertical="center" wrapText="1"/>
    </xf>
    <xf numFmtId="0" fontId="17" fillId="0" borderId="24" xfId="0" applyFont="1" applyBorder="1" applyAlignment="1">
      <alignment horizontal="left" vertical="center" wrapText="1"/>
    </xf>
    <xf numFmtId="0" fontId="17" fillId="0" borderId="27" xfId="0" applyFont="1" applyBorder="1" applyAlignment="1">
      <alignment horizontal="left"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0" borderId="41" xfId="0" applyNumberFormat="1" applyFont="1" applyFill="1" applyBorder="1" applyAlignment="1">
      <alignment horizontal="center" vertical="center" wrapText="1"/>
    </xf>
    <xf numFmtId="0" fontId="17" fillId="0" borderId="39"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5" borderId="31"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2" fillId="5" borderId="2" xfId="0" applyFont="1" applyFill="1" applyBorder="1" applyAlignment="1">
      <alignment vertical="center" wrapText="1"/>
    </xf>
    <xf numFmtId="0" fontId="12" fillId="5" borderId="4" xfId="0" applyFont="1" applyFill="1" applyBorder="1" applyAlignment="1">
      <alignment vertical="center" wrapText="1"/>
    </xf>
    <xf numFmtId="0" fontId="12" fillId="5" borderId="7" xfId="0" applyFont="1" applyFill="1" applyBorder="1" applyAlignment="1">
      <alignment vertical="center" wrapText="1"/>
    </xf>
    <xf numFmtId="0" fontId="12" fillId="5" borderId="26" xfId="0" applyFont="1" applyFill="1" applyBorder="1" applyAlignment="1">
      <alignment horizontal="center" vertical="center" wrapText="1"/>
    </xf>
    <xf numFmtId="0" fontId="12" fillId="5" borderId="10" xfId="0" applyFont="1" applyFill="1" applyBorder="1" applyAlignment="1">
      <alignment horizontal="left" vertical="center" wrapText="1"/>
    </xf>
    <xf numFmtId="0" fontId="12" fillId="5" borderId="11" xfId="0" applyFont="1" applyFill="1" applyBorder="1" applyAlignment="1">
      <alignment horizontal="left" vertical="center" wrapText="1"/>
    </xf>
    <xf numFmtId="9" fontId="19" fillId="5" borderId="2" xfId="3" applyFont="1" applyFill="1" applyBorder="1" applyAlignment="1">
      <alignment horizontal="center" vertical="center" wrapText="1"/>
    </xf>
    <xf numFmtId="9" fontId="19" fillId="5" borderId="4" xfId="3" applyFont="1" applyFill="1" applyBorder="1" applyAlignment="1">
      <alignment horizontal="center" vertical="center" wrapText="1"/>
    </xf>
    <xf numFmtId="9" fontId="19" fillId="5" borderId="16" xfId="3"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2" fillId="5" borderId="9" xfId="0" applyFont="1" applyFill="1" applyBorder="1" applyAlignment="1">
      <alignment horizontal="left" vertical="center" wrapText="1"/>
    </xf>
    <xf numFmtId="0" fontId="20" fillId="4" borderId="43" xfId="0" applyFont="1" applyFill="1" applyBorder="1" applyAlignment="1">
      <alignment horizontal="center" vertical="center" wrapText="1"/>
    </xf>
    <xf numFmtId="0" fontId="20" fillId="4" borderId="59" xfId="0" applyFont="1" applyFill="1" applyBorder="1" applyAlignment="1">
      <alignment horizontal="center" vertical="center" wrapText="1"/>
    </xf>
    <xf numFmtId="0" fontId="20" fillId="4" borderId="56" xfId="0" applyFont="1" applyFill="1" applyBorder="1" applyAlignment="1">
      <alignment horizontal="center" vertical="center" wrapText="1"/>
    </xf>
    <xf numFmtId="0" fontId="0" fillId="0" borderId="60" xfId="0" applyFont="1" applyBorder="1" applyAlignment="1">
      <alignment vertical="center" wrapText="1"/>
    </xf>
    <xf numFmtId="0" fontId="16" fillId="0" borderId="22" xfId="0" applyFont="1" applyFill="1" applyBorder="1" applyAlignment="1">
      <alignment vertical="center" wrapText="1"/>
    </xf>
    <xf numFmtId="0" fontId="16" fillId="0" borderId="25" xfId="0" applyFont="1" applyFill="1" applyBorder="1" applyAlignment="1">
      <alignment vertical="center" wrapText="1"/>
    </xf>
    <xf numFmtId="0" fontId="16" fillId="0" borderId="30" xfId="0" applyFont="1" applyFill="1" applyBorder="1" applyAlignment="1">
      <alignment vertical="center" wrapText="1"/>
    </xf>
    <xf numFmtId="0" fontId="17" fillId="5" borderId="11" xfId="0" applyFont="1" applyFill="1" applyBorder="1" applyAlignment="1">
      <alignment horizontal="center"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9" fontId="12" fillId="0" borderId="9" xfId="0" applyNumberFormat="1" applyFont="1" applyBorder="1" applyAlignment="1">
      <alignment horizontal="center" vertical="center" wrapText="1"/>
    </xf>
    <xf numFmtId="9" fontId="12" fillId="5" borderId="9" xfId="0" applyNumberFormat="1" applyFont="1" applyFill="1" applyBorder="1" applyAlignment="1">
      <alignment horizontal="center" vertical="center" wrapText="1"/>
    </xf>
    <xf numFmtId="9" fontId="12" fillId="5" borderId="10" xfId="0" applyNumberFormat="1" applyFont="1" applyFill="1" applyBorder="1" applyAlignment="1">
      <alignment horizontal="center" vertical="center" wrapText="1"/>
    </xf>
    <xf numFmtId="9" fontId="12" fillId="5" borderId="11"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36" xfId="0" applyFont="1" applyFill="1" applyBorder="1" applyAlignment="1">
      <alignment horizontal="center" vertical="center" wrapText="1"/>
    </xf>
    <xf numFmtId="9" fontId="17" fillId="0" borderId="39" xfId="0" applyNumberFormat="1" applyFont="1" applyBorder="1" applyAlignment="1">
      <alignment horizontal="center" vertical="center" wrapText="1"/>
    </xf>
    <xf numFmtId="0" fontId="17" fillId="0" borderId="29" xfId="0" applyFont="1" applyBorder="1" applyAlignment="1">
      <alignment horizontal="center" vertical="center" wrapText="1"/>
    </xf>
    <xf numFmtId="0" fontId="17" fillId="5" borderId="25"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2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58" xfId="0" applyFont="1" applyFill="1" applyBorder="1" applyAlignment="1">
      <alignment horizontal="center" vertical="center" wrapText="1"/>
    </xf>
    <xf numFmtId="0" fontId="22" fillId="2" borderId="36" xfId="0" applyFont="1" applyFill="1" applyBorder="1" applyAlignment="1">
      <alignment horizontal="center" vertical="center" wrapText="1"/>
    </xf>
    <xf numFmtId="9" fontId="17" fillId="5" borderId="9" xfId="2" applyNumberFormat="1" applyFont="1" applyFill="1" applyBorder="1" applyAlignment="1">
      <alignment horizontal="center" vertical="center" wrapText="1"/>
    </xf>
    <xf numFmtId="9" fontId="17" fillId="0" borderId="9" xfId="2" applyNumberFormat="1" applyFont="1" applyFill="1" applyBorder="1" applyAlignment="1">
      <alignment horizontal="center" vertical="center" wrapText="1"/>
    </xf>
    <xf numFmtId="0" fontId="17" fillId="0" borderId="10" xfId="2" applyNumberFormat="1" applyFont="1" applyFill="1" applyBorder="1" applyAlignment="1">
      <alignment horizontal="center" vertical="center" wrapText="1"/>
    </xf>
    <xf numFmtId="0" fontId="17" fillId="0" borderId="26" xfId="2" applyNumberFormat="1" applyFont="1" applyFill="1" applyBorder="1" applyAlignment="1">
      <alignment horizontal="center" vertical="center" wrapText="1"/>
    </xf>
    <xf numFmtId="9" fontId="12" fillId="0" borderId="9"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9" fontId="12" fillId="0" borderId="11" xfId="0" applyNumberFormat="1" applyFont="1" applyFill="1" applyBorder="1" applyAlignment="1">
      <alignment horizontal="center" vertical="center" wrapText="1"/>
    </xf>
    <xf numFmtId="9" fontId="19" fillId="0" borderId="2" xfId="3" applyFont="1" applyFill="1" applyBorder="1" applyAlignment="1">
      <alignment horizontal="center" vertical="center" wrapText="1"/>
    </xf>
    <xf numFmtId="9" fontId="19" fillId="0" borderId="4" xfId="3" applyFont="1" applyFill="1" applyBorder="1" applyAlignment="1">
      <alignment horizontal="center" vertical="center" wrapText="1"/>
    </xf>
    <xf numFmtId="9" fontId="19" fillId="0" borderId="16" xfId="3" applyFont="1" applyFill="1" applyBorder="1" applyAlignment="1">
      <alignment horizontal="center" vertical="center" wrapText="1"/>
    </xf>
    <xf numFmtId="9" fontId="17" fillId="0" borderId="4" xfId="0" applyNumberFormat="1" applyFont="1" applyFill="1" applyBorder="1" applyAlignment="1">
      <alignment horizontal="center" vertical="center" wrapText="1"/>
    </xf>
    <xf numFmtId="0" fontId="36" fillId="2" borderId="71" xfId="0" applyFont="1" applyFill="1" applyBorder="1" applyAlignment="1">
      <alignment horizontal="center" vertical="center"/>
    </xf>
    <xf numFmtId="0" fontId="36" fillId="2" borderId="72" xfId="0" applyFont="1" applyFill="1" applyBorder="1" applyAlignment="1">
      <alignment horizontal="center" vertical="center"/>
    </xf>
  </cellXfs>
  <cellStyles count="5">
    <cellStyle name="Comma" xfId="2" builtinId="3"/>
    <cellStyle name="Currency" xfId="1" builtinId="4"/>
    <cellStyle name="Normal" xfId="0" builtinId="0"/>
    <cellStyle name="Normal 2" xfId="4"/>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estituyo/Desktop/POA%202021/Formulario%20solicitud%20PACC%20para%20areas%20(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C"/>
    </sheetNames>
    <sheetDataSet>
      <sheetData sheetId="0" refreshError="1">
        <row r="89">
          <cell r="M89">
            <v>4730825.43</v>
          </cell>
        </row>
        <row r="102">
          <cell r="M102">
            <v>491228.93000000005</v>
          </cell>
        </row>
        <row r="144">
          <cell r="M144">
            <v>2089243.4300000002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7"/>
  <sheetViews>
    <sheetView topLeftCell="A5" zoomScale="66" zoomScaleNormal="66" workbookViewId="0">
      <selection activeCell="A5" sqref="A5:A6"/>
    </sheetView>
  </sheetViews>
  <sheetFormatPr defaultColWidth="11.42578125" defaultRowHeight="15" outlineLevelRow="3" x14ac:dyDescent="0.25"/>
  <cols>
    <col min="1" max="1" width="27.140625" style="34" customWidth="1"/>
    <col min="2" max="2" width="21.140625" style="34" customWidth="1"/>
    <col min="3" max="3" width="26.28515625" style="34" customWidth="1"/>
    <col min="4" max="4" width="21" style="34" customWidth="1"/>
    <col min="5" max="5" width="14" style="34" customWidth="1"/>
    <col min="6" max="6" width="21.140625" style="34" customWidth="1"/>
    <col min="7" max="7" width="17.7109375" style="34" customWidth="1"/>
    <col min="8" max="8" width="10.7109375" style="34" customWidth="1"/>
    <col min="9" max="9" width="13.42578125" style="34" customWidth="1"/>
    <col min="10" max="10" width="10.7109375" style="112" customWidth="1"/>
    <col min="11" max="11" width="11.140625" style="34" customWidth="1"/>
    <col min="12" max="12" width="11.7109375" style="34" customWidth="1"/>
    <col min="13" max="13" width="34.85546875" style="34" customWidth="1"/>
    <col min="14" max="14" width="17" style="34" customWidth="1"/>
    <col min="15" max="15" width="15" style="34" customWidth="1"/>
    <col min="16" max="16" width="14.7109375" style="34" customWidth="1"/>
    <col min="17" max="17" width="18.85546875" style="34" customWidth="1"/>
    <col min="18" max="18" width="15.7109375" style="34" customWidth="1"/>
    <col min="19" max="19" width="14.28515625" style="112" customWidth="1"/>
    <col min="20" max="20" width="13.42578125" style="34" customWidth="1"/>
    <col min="21" max="21" width="12.28515625" style="34" customWidth="1"/>
    <col min="22" max="23" width="14" style="34" customWidth="1"/>
    <col min="24" max="24" width="44.5703125" style="34" customWidth="1"/>
    <col min="25" max="16384" width="11.42578125" style="34"/>
  </cols>
  <sheetData>
    <row r="1" spans="1:24" ht="15.75" hidden="1" thickBot="1" x14ac:dyDescent="0.3">
      <c r="A1" s="326" t="s">
        <v>545</v>
      </c>
      <c r="B1" s="326"/>
      <c r="C1" s="326"/>
      <c r="D1" s="326"/>
      <c r="E1" s="326"/>
      <c r="F1" s="326"/>
      <c r="G1" s="326"/>
      <c r="H1" s="326"/>
      <c r="I1" s="326"/>
      <c r="J1" s="326"/>
      <c r="K1" s="326"/>
      <c r="L1" s="326"/>
      <c r="M1" s="326"/>
      <c r="N1" s="326"/>
      <c r="O1" s="326"/>
      <c r="P1" s="326"/>
      <c r="Q1" s="326"/>
      <c r="R1" s="326"/>
      <c r="S1" s="326"/>
      <c r="T1" s="326"/>
      <c r="U1" s="326"/>
      <c r="V1" s="326"/>
      <c r="W1" s="326"/>
      <c r="X1" s="326"/>
    </row>
    <row r="2" spans="1:24" ht="15.75" hidden="1" thickBot="1" x14ac:dyDescent="0.3">
      <c r="B2" s="2"/>
      <c r="C2" s="2"/>
      <c r="D2" s="2"/>
      <c r="E2" s="2"/>
      <c r="F2" s="35"/>
      <c r="G2" s="2"/>
      <c r="H2" s="2"/>
      <c r="I2" s="2"/>
      <c r="J2" s="299"/>
      <c r="K2" s="2"/>
      <c r="L2" s="2"/>
      <c r="M2" s="2"/>
      <c r="N2" s="2"/>
      <c r="O2" s="2"/>
      <c r="P2" s="2"/>
      <c r="R2" s="2"/>
      <c r="T2" s="2"/>
    </row>
    <row r="3" spans="1:24" ht="15.75" hidden="1" thickBot="1" x14ac:dyDescent="0.3">
      <c r="A3" s="34" t="s">
        <v>546</v>
      </c>
      <c r="B3" s="2"/>
      <c r="C3" s="2"/>
      <c r="D3" s="2"/>
      <c r="E3" s="2"/>
      <c r="F3" s="2"/>
      <c r="G3" s="2"/>
      <c r="H3" s="2"/>
      <c r="I3" s="2"/>
      <c r="J3" s="299"/>
      <c r="K3" s="2"/>
      <c r="L3" s="2"/>
      <c r="M3" s="2"/>
      <c r="N3" s="2"/>
      <c r="O3" s="2"/>
      <c r="P3" s="2"/>
      <c r="R3" s="2"/>
      <c r="T3" s="2"/>
    </row>
    <row r="4" spans="1:24" ht="15.75" hidden="1" thickBot="1" x14ac:dyDescent="0.3"/>
    <row r="5" spans="1:24" ht="75" customHeight="1" outlineLevel="3" collapsed="1" x14ac:dyDescent="0.25">
      <c r="A5" s="324" t="s">
        <v>61</v>
      </c>
      <c r="B5" s="324" t="s">
        <v>56</v>
      </c>
      <c r="C5" s="324" t="s">
        <v>66</v>
      </c>
      <c r="D5" s="324" t="s">
        <v>5</v>
      </c>
      <c r="E5" s="327" t="s">
        <v>57</v>
      </c>
      <c r="F5" s="329" t="s">
        <v>58</v>
      </c>
      <c r="G5" s="324" t="s">
        <v>6</v>
      </c>
      <c r="H5" s="324" t="s">
        <v>59</v>
      </c>
      <c r="I5" s="321" t="s">
        <v>7</v>
      </c>
      <c r="J5" s="322"/>
      <c r="K5" s="322"/>
      <c r="L5" s="323"/>
      <c r="M5" s="324" t="s">
        <v>4</v>
      </c>
      <c r="N5" s="324" t="s">
        <v>62</v>
      </c>
      <c r="O5" s="324" t="s">
        <v>63</v>
      </c>
      <c r="P5" s="324" t="s">
        <v>2</v>
      </c>
      <c r="Q5" s="324" t="s">
        <v>64</v>
      </c>
      <c r="R5" s="164" t="s">
        <v>65</v>
      </c>
      <c r="S5" s="287"/>
      <c r="T5" s="33"/>
      <c r="U5" s="33"/>
      <c r="V5" s="331" t="s">
        <v>68</v>
      </c>
      <c r="W5" s="331" t="s">
        <v>544</v>
      </c>
      <c r="X5" s="331" t="s">
        <v>60</v>
      </c>
    </row>
    <row r="6" spans="1:24" ht="32.25" customHeight="1" x14ac:dyDescent="0.25">
      <c r="A6" s="325"/>
      <c r="B6" s="325"/>
      <c r="C6" s="325"/>
      <c r="D6" s="325"/>
      <c r="E6" s="328"/>
      <c r="F6" s="330"/>
      <c r="G6" s="325"/>
      <c r="H6" s="325"/>
      <c r="I6" s="258" t="s">
        <v>8</v>
      </c>
      <c r="J6" s="258" t="s">
        <v>9</v>
      </c>
      <c r="K6" s="258" t="s">
        <v>10</v>
      </c>
      <c r="L6" s="258" t="s">
        <v>11</v>
      </c>
      <c r="M6" s="325"/>
      <c r="N6" s="325"/>
      <c r="O6" s="325"/>
      <c r="P6" s="325"/>
      <c r="Q6" s="325"/>
      <c r="R6" s="258" t="s">
        <v>8</v>
      </c>
      <c r="S6" s="289" t="s">
        <v>9</v>
      </c>
      <c r="T6" s="236" t="s">
        <v>10</v>
      </c>
      <c r="U6" s="236" t="s">
        <v>11</v>
      </c>
      <c r="V6" s="332"/>
      <c r="W6" s="332"/>
      <c r="X6" s="332"/>
    </row>
    <row r="7" spans="1:24" outlineLevel="3" collapsed="1" x14ac:dyDescent="0.25">
      <c r="A7" s="337" t="s">
        <v>35</v>
      </c>
      <c r="B7" s="334" t="s">
        <v>147</v>
      </c>
      <c r="C7" s="333" t="s">
        <v>148</v>
      </c>
      <c r="D7" s="333" t="s">
        <v>149</v>
      </c>
      <c r="E7" s="333" t="s">
        <v>150</v>
      </c>
      <c r="F7" s="333" t="s">
        <v>151</v>
      </c>
      <c r="G7" s="333">
        <v>49</v>
      </c>
      <c r="H7" s="333">
        <v>68</v>
      </c>
      <c r="I7" s="333">
        <v>10</v>
      </c>
      <c r="J7" s="334">
        <v>18</v>
      </c>
      <c r="K7" s="333">
        <v>20</v>
      </c>
      <c r="L7" s="333">
        <v>20</v>
      </c>
      <c r="M7" s="333" t="s">
        <v>152</v>
      </c>
      <c r="N7" s="333" t="s">
        <v>72</v>
      </c>
      <c r="O7" s="338" t="s">
        <v>72</v>
      </c>
      <c r="P7" s="338" t="s">
        <v>72</v>
      </c>
      <c r="Q7" s="338" t="s">
        <v>72</v>
      </c>
      <c r="R7" s="338" t="s">
        <v>72</v>
      </c>
      <c r="S7" s="339" t="s">
        <v>72</v>
      </c>
      <c r="T7" s="338" t="s">
        <v>72</v>
      </c>
      <c r="U7" s="338" t="s">
        <v>72</v>
      </c>
      <c r="V7" s="338" t="s">
        <v>72</v>
      </c>
      <c r="W7" s="338" t="s">
        <v>153</v>
      </c>
      <c r="X7" s="333" t="s">
        <v>154</v>
      </c>
    </row>
    <row r="8" spans="1:24" x14ac:dyDescent="0.25">
      <c r="A8" s="337"/>
      <c r="B8" s="334"/>
      <c r="C8" s="333"/>
      <c r="D8" s="333"/>
      <c r="E8" s="333"/>
      <c r="F8" s="333"/>
      <c r="G8" s="333"/>
      <c r="H8" s="333"/>
      <c r="I8" s="333"/>
      <c r="J8" s="334"/>
      <c r="K8" s="333"/>
      <c r="L8" s="333"/>
      <c r="M8" s="333"/>
      <c r="N8" s="333"/>
      <c r="O8" s="338"/>
      <c r="P8" s="338"/>
      <c r="Q8" s="338"/>
      <c r="R8" s="338"/>
      <c r="S8" s="339"/>
      <c r="T8" s="338"/>
      <c r="U8" s="338"/>
      <c r="V8" s="338"/>
      <c r="W8" s="338"/>
      <c r="X8" s="333"/>
    </row>
    <row r="9" spans="1:24" x14ac:dyDescent="0.25">
      <c r="A9" s="337"/>
      <c r="B9" s="334"/>
      <c r="C9" s="333"/>
      <c r="D9" s="333"/>
      <c r="E9" s="333"/>
      <c r="F9" s="333"/>
      <c r="G9" s="333"/>
      <c r="H9" s="333"/>
      <c r="I9" s="333"/>
      <c r="J9" s="334"/>
      <c r="K9" s="333"/>
      <c r="L9" s="333"/>
      <c r="M9" s="333"/>
      <c r="N9" s="333"/>
      <c r="O9" s="338"/>
      <c r="P9" s="338"/>
      <c r="Q9" s="338"/>
      <c r="R9" s="338"/>
      <c r="S9" s="339"/>
      <c r="T9" s="338"/>
      <c r="U9" s="338"/>
      <c r="V9" s="338"/>
      <c r="W9" s="338"/>
      <c r="X9" s="333"/>
    </row>
    <row r="10" spans="1:24" x14ac:dyDescent="0.25">
      <c r="A10" s="337"/>
      <c r="B10" s="334" t="s">
        <v>155</v>
      </c>
      <c r="C10" s="333" t="s">
        <v>156</v>
      </c>
      <c r="D10" s="333" t="s">
        <v>937</v>
      </c>
      <c r="E10" s="333" t="s">
        <v>82</v>
      </c>
      <c r="F10" s="333" t="s">
        <v>938</v>
      </c>
      <c r="G10" s="333" t="s">
        <v>109</v>
      </c>
      <c r="H10" s="335">
        <v>0.85</v>
      </c>
      <c r="I10" s="335">
        <v>0.85</v>
      </c>
      <c r="J10" s="336">
        <v>0.85</v>
      </c>
      <c r="K10" s="335">
        <v>0.85</v>
      </c>
      <c r="L10" s="335">
        <v>0.85</v>
      </c>
      <c r="M10" s="335" t="s">
        <v>152</v>
      </c>
      <c r="N10" s="333" t="s">
        <v>72</v>
      </c>
      <c r="O10" s="338" t="s">
        <v>72</v>
      </c>
      <c r="P10" s="338" t="s">
        <v>72</v>
      </c>
      <c r="Q10" s="338"/>
      <c r="R10" s="338"/>
      <c r="S10" s="339"/>
      <c r="T10" s="338"/>
      <c r="U10" s="338"/>
      <c r="V10" s="338"/>
      <c r="W10" s="338" t="s">
        <v>157</v>
      </c>
      <c r="X10" s="333"/>
    </row>
    <row r="11" spans="1:24" x14ac:dyDescent="0.25">
      <c r="A11" s="337"/>
      <c r="B11" s="334"/>
      <c r="C11" s="333"/>
      <c r="D11" s="333"/>
      <c r="E11" s="333"/>
      <c r="F11" s="333"/>
      <c r="G11" s="333"/>
      <c r="H11" s="335"/>
      <c r="I11" s="335"/>
      <c r="J11" s="336"/>
      <c r="K11" s="335"/>
      <c r="L11" s="335"/>
      <c r="M11" s="335"/>
      <c r="N11" s="333"/>
      <c r="O11" s="338"/>
      <c r="P11" s="338"/>
      <c r="Q11" s="338"/>
      <c r="R11" s="338"/>
      <c r="S11" s="339"/>
      <c r="T11" s="338"/>
      <c r="U11" s="338"/>
      <c r="V11" s="338"/>
      <c r="W11" s="338"/>
      <c r="X11" s="333"/>
    </row>
    <row r="12" spans="1:24" x14ac:dyDescent="0.25">
      <c r="A12" s="337"/>
      <c r="B12" s="334"/>
      <c r="C12" s="333"/>
      <c r="D12" s="333"/>
      <c r="E12" s="333"/>
      <c r="F12" s="333"/>
      <c r="G12" s="333"/>
      <c r="H12" s="335"/>
      <c r="I12" s="335"/>
      <c r="J12" s="336"/>
      <c r="K12" s="335"/>
      <c r="L12" s="335"/>
      <c r="M12" s="335"/>
      <c r="N12" s="333"/>
      <c r="O12" s="338"/>
      <c r="P12" s="338"/>
      <c r="Q12" s="338"/>
      <c r="R12" s="338"/>
      <c r="S12" s="339"/>
      <c r="T12" s="338"/>
      <c r="U12" s="338"/>
      <c r="V12" s="338"/>
      <c r="W12" s="338"/>
      <c r="X12" s="333"/>
    </row>
    <row r="13" spans="1:24" ht="120" x14ac:dyDescent="0.25">
      <c r="A13" s="337"/>
      <c r="B13" s="234" t="s">
        <v>158</v>
      </c>
      <c r="C13" s="233" t="s">
        <v>159</v>
      </c>
      <c r="D13" s="233" t="s">
        <v>939</v>
      </c>
      <c r="E13" s="233" t="s">
        <v>82</v>
      </c>
      <c r="F13" s="233" t="s">
        <v>940</v>
      </c>
      <c r="G13" s="233" t="s">
        <v>109</v>
      </c>
      <c r="H13" s="183">
        <v>0.9</v>
      </c>
      <c r="I13" s="183">
        <v>0.9</v>
      </c>
      <c r="J13" s="290">
        <v>0.9</v>
      </c>
      <c r="K13" s="183">
        <v>0.9</v>
      </c>
      <c r="L13" s="183">
        <v>0.9</v>
      </c>
      <c r="M13" s="183" t="s">
        <v>160</v>
      </c>
      <c r="N13" s="233" t="s">
        <v>72</v>
      </c>
      <c r="O13" s="235" t="s">
        <v>72</v>
      </c>
      <c r="P13" s="235" t="s">
        <v>72</v>
      </c>
      <c r="Q13" s="338"/>
      <c r="R13" s="338"/>
      <c r="S13" s="339"/>
      <c r="T13" s="338"/>
      <c r="U13" s="338"/>
      <c r="V13" s="338"/>
      <c r="W13" s="235" t="s">
        <v>153</v>
      </c>
      <c r="X13" s="333"/>
    </row>
    <row r="14" spans="1:24" outlineLevel="3" collapsed="1" x14ac:dyDescent="0.25">
      <c r="A14" s="337" t="s">
        <v>36</v>
      </c>
      <c r="B14" s="334" t="s">
        <v>161</v>
      </c>
      <c r="C14" s="334" t="s">
        <v>936</v>
      </c>
      <c r="D14" s="333" t="s">
        <v>162</v>
      </c>
      <c r="E14" s="333" t="s">
        <v>150</v>
      </c>
      <c r="F14" s="333" t="s">
        <v>163</v>
      </c>
      <c r="G14" s="333">
        <v>7</v>
      </c>
      <c r="H14" s="333">
        <v>4</v>
      </c>
      <c r="I14" s="333" t="s">
        <v>72</v>
      </c>
      <c r="J14" s="334">
        <v>1</v>
      </c>
      <c r="K14" s="333">
        <v>1</v>
      </c>
      <c r="L14" s="333">
        <v>2</v>
      </c>
      <c r="M14" s="333" t="s">
        <v>164</v>
      </c>
      <c r="N14" s="340" t="s">
        <v>72</v>
      </c>
      <c r="O14" s="338" t="s">
        <v>72</v>
      </c>
      <c r="P14" s="338" t="s">
        <v>72</v>
      </c>
      <c r="Q14" s="333" t="s">
        <v>72</v>
      </c>
      <c r="R14" s="338" t="s">
        <v>72</v>
      </c>
      <c r="S14" s="339" t="s">
        <v>72</v>
      </c>
      <c r="T14" s="338" t="s">
        <v>72</v>
      </c>
      <c r="U14" s="338" t="s">
        <v>72</v>
      </c>
      <c r="V14" s="338" t="s">
        <v>72</v>
      </c>
      <c r="W14" s="333" t="s">
        <v>165</v>
      </c>
      <c r="X14" s="333" t="s">
        <v>166</v>
      </c>
    </row>
    <row r="15" spans="1:24" x14ac:dyDescent="0.25">
      <c r="A15" s="337"/>
      <c r="B15" s="334"/>
      <c r="C15" s="334"/>
      <c r="D15" s="333"/>
      <c r="E15" s="333"/>
      <c r="F15" s="333"/>
      <c r="G15" s="333"/>
      <c r="H15" s="333"/>
      <c r="I15" s="333"/>
      <c r="J15" s="334"/>
      <c r="K15" s="333"/>
      <c r="L15" s="333"/>
      <c r="M15" s="333"/>
      <c r="N15" s="340"/>
      <c r="O15" s="338"/>
      <c r="P15" s="338"/>
      <c r="Q15" s="333"/>
      <c r="R15" s="338"/>
      <c r="S15" s="339"/>
      <c r="T15" s="338"/>
      <c r="U15" s="338"/>
      <c r="V15" s="338"/>
      <c r="W15" s="333"/>
      <c r="X15" s="333"/>
    </row>
    <row r="16" spans="1:24" x14ac:dyDescent="0.25">
      <c r="A16" s="337"/>
      <c r="B16" s="334"/>
      <c r="C16" s="334"/>
      <c r="D16" s="333"/>
      <c r="E16" s="333"/>
      <c r="F16" s="333"/>
      <c r="G16" s="333"/>
      <c r="H16" s="333"/>
      <c r="I16" s="333"/>
      <c r="J16" s="334"/>
      <c r="K16" s="333"/>
      <c r="L16" s="333"/>
      <c r="M16" s="333" t="s">
        <v>167</v>
      </c>
      <c r="N16" s="340"/>
      <c r="O16" s="338"/>
      <c r="P16" s="338"/>
      <c r="Q16" s="333"/>
      <c r="R16" s="338"/>
      <c r="S16" s="339"/>
      <c r="T16" s="338"/>
      <c r="U16" s="338"/>
      <c r="V16" s="338"/>
      <c r="W16" s="333"/>
      <c r="X16" s="333"/>
    </row>
    <row r="17" spans="1:24" x14ac:dyDescent="0.25">
      <c r="A17" s="337"/>
      <c r="B17" s="334"/>
      <c r="C17" s="334"/>
      <c r="D17" s="333"/>
      <c r="E17" s="333"/>
      <c r="F17" s="333"/>
      <c r="G17" s="333"/>
      <c r="H17" s="333"/>
      <c r="I17" s="333"/>
      <c r="J17" s="334"/>
      <c r="K17" s="333"/>
      <c r="L17" s="333"/>
      <c r="M17" s="333"/>
      <c r="N17" s="340"/>
      <c r="O17" s="338"/>
      <c r="P17" s="338"/>
      <c r="Q17" s="333"/>
      <c r="R17" s="338"/>
      <c r="S17" s="339"/>
      <c r="T17" s="338"/>
      <c r="U17" s="338"/>
      <c r="V17" s="338"/>
      <c r="W17" s="333"/>
      <c r="X17" s="333"/>
    </row>
    <row r="18" spans="1:24" x14ac:dyDescent="0.25">
      <c r="A18" s="337"/>
      <c r="B18" s="334"/>
      <c r="C18" s="334"/>
      <c r="D18" s="333"/>
      <c r="E18" s="333"/>
      <c r="F18" s="333"/>
      <c r="G18" s="333"/>
      <c r="H18" s="333"/>
      <c r="I18" s="333"/>
      <c r="J18" s="334"/>
      <c r="K18" s="333"/>
      <c r="L18" s="333"/>
      <c r="M18" s="333" t="s">
        <v>168</v>
      </c>
      <c r="N18" s="340"/>
      <c r="O18" s="338"/>
      <c r="P18" s="338"/>
      <c r="Q18" s="333"/>
      <c r="R18" s="338"/>
      <c r="S18" s="339"/>
      <c r="T18" s="338"/>
      <c r="U18" s="338"/>
      <c r="V18" s="338"/>
      <c r="W18" s="333"/>
      <c r="X18" s="333"/>
    </row>
    <row r="19" spans="1:24" x14ac:dyDescent="0.25">
      <c r="A19" s="337"/>
      <c r="B19" s="334"/>
      <c r="C19" s="334"/>
      <c r="D19" s="333"/>
      <c r="E19" s="333"/>
      <c r="F19" s="333"/>
      <c r="G19" s="333"/>
      <c r="H19" s="333"/>
      <c r="I19" s="333"/>
      <c r="J19" s="334"/>
      <c r="K19" s="333"/>
      <c r="L19" s="333"/>
      <c r="M19" s="333"/>
      <c r="N19" s="340"/>
      <c r="O19" s="338"/>
      <c r="P19" s="338"/>
      <c r="Q19" s="333"/>
      <c r="R19" s="338"/>
      <c r="S19" s="339"/>
      <c r="T19" s="338"/>
      <c r="U19" s="338"/>
      <c r="V19" s="338"/>
      <c r="W19" s="333"/>
      <c r="X19" s="333"/>
    </row>
    <row r="20" spans="1:24" x14ac:dyDescent="0.25">
      <c r="A20" s="337"/>
      <c r="B20" s="334"/>
      <c r="C20" s="334"/>
      <c r="D20" s="333"/>
      <c r="E20" s="333"/>
      <c r="F20" s="333"/>
      <c r="G20" s="333"/>
      <c r="H20" s="333"/>
      <c r="I20" s="333"/>
      <c r="J20" s="334"/>
      <c r="K20" s="333"/>
      <c r="L20" s="333"/>
      <c r="M20" s="333" t="s">
        <v>169</v>
      </c>
      <c r="N20" s="340"/>
      <c r="O20" s="338"/>
      <c r="P20" s="338"/>
      <c r="Q20" s="333"/>
      <c r="R20" s="338"/>
      <c r="S20" s="339"/>
      <c r="T20" s="338"/>
      <c r="U20" s="338"/>
      <c r="V20" s="338"/>
      <c r="W20" s="333"/>
      <c r="X20" s="333"/>
    </row>
    <row r="21" spans="1:24" x14ac:dyDescent="0.25">
      <c r="A21" s="337"/>
      <c r="B21" s="334"/>
      <c r="C21" s="334"/>
      <c r="D21" s="333"/>
      <c r="E21" s="333"/>
      <c r="F21" s="333"/>
      <c r="G21" s="333"/>
      <c r="H21" s="333"/>
      <c r="I21" s="333"/>
      <c r="J21" s="334"/>
      <c r="K21" s="333"/>
      <c r="L21" s="333"/>
      <c r="M21" s="333"/>
      <c r="N21" s="340"/>
      <c r="O21" s="338"/>
      <c r="P21" s="338"/>
      <c r="Q21" s="333"/>
      <c r="R21" s="338"/>
      <c r="S21" s="339"/>
      <c r="T21" s="338"/>
      <c r="U21" s="338"/>
      <c r="V21" s="338"/>
      <c r="W21" s="333"/>
      <c r="X21" s="333"/>
    </row>
    <row r="22" spans="1:24" x14ac:dyDescent="0.25">
      <c r="A22" s="337"/>
      <c r="B22" s="334"/>
      <c r="C22" s="334"/>
      <c r="D22" s="333"/>
      <c r="E22" s="333"/>
      <c r="F22" s="333"/>
      <c r="G22" s="333"/>
      <c r="H22" s="333"/>
      <c r="I22" s="333"/>
      <c r="J22" s="334"/>
      <c r="K22" s="333"/>
      <c r="L22" s="333"/>
      <c r="M22" s="333" t="s">
        <v>170</v>
      </c>
      <c r="N22" s="340"/>
      <c r="O22" s="338"/>
      <c r="P22" s="338"/>
      <c r="Q22" s="333"/>
      <c r="R22" s="338"/>
      <c r="S22" s="339"/>
      <c r="T22" s="338"/>
      <c r="U22" s="338"/>
      <c r="V22" s="338"/>
      <c r="W22" s="333"/>
      <c r="X22" s="333"/>
    </row>
    <row r="23" spans="1:24" x14ac:dyDescent="0.25">
      <c r="A23" s="337"/>
      <c r="B23" s="334"/>
      <c r="C23" s="334"/>
      <c r="D23" s="333"/>
      <c r="E23" s="333"/>
      <c r="F23" s="333"/>
      <c r="G23" s="333"/>
      <c r="H23" s="333"/>
      <c r="I23" s="333"/>
      <c r="J23" s="334"/>
      <c r="K23" s="333"/>
      <c r="L23" s="333"/>
      <c r="M23" s="333"/>
      <c r="N23" s="340"/>
      <c r="O23" s="338"/>
      <c r="P23" s="338"/>
      <c r="Q23" s="333"/>
      <c r="R23" s="338"/>
      <c r="S23" s="339"/>
      <c r="T23" s="338"/>
      <c r="U23" s="338"/>
      <c r="V23" s="338"/>
      <c r="W23" s="333"/>
      <c r="X23" s="333"/>
    </row>
    <row r="24" spans="1:24" hidden="1" outlineLevel="3" collapsed="1" x14ac:dyDescent="0.25">
      <c r="A24" s="337" t="s">
        <v>37</v>
      </c>
      <c r="B24" s="334" t="s">
        <v>171</v>
      </c>
      <c r="C24" s="333" t="s">
        <v>172</v>
      </c>
      <c r="D24" s="333" t="s">
        <v>173</v>
      </c>
      <c r="E24" s="333" t="s">
        <v>174</v>
      </c>
      <c r="F24" s="333" t="s">
        <v>175</v>
      </c>
      <c r="G24" s="333">
        <v>3</v>
      </c>
      <c r="H24" s="333">
        <v>4</v>
      </c>
      <c r="I24" s="333">
        <v>1</v>
      </c>
      <c r="J24" s="334">
        <v>1</v>
      </c>
      <c r="K24" s="333">
        <v>1</v>
      </c>
      <c r="L24" s="333">
        <v>1</v>
      </c>
      <c r="M24" s="333" t="s">
        <v>176</v>
      </c>
      <c r="N24" s="333" t="s">
        <v>72</v>
      </c>
      <c r="O24" s="338" t="s">
        <v>72</v>
      </c>
      <c r="P24" s="338" t="s">
        <v>72</v>
      </c>
      <c r="Q24" s="333" t="s">
        <v>72</v>
      </c>
      <c r="R24" s="338" t="s">
        <v>72</v>
      </c>
      <c r="S24" s="339" t="s">
        <v>72</v>
      </c>
      <c r="T24" s="338" t="s">
        <v>72</v>
      </c>
      <c r="U24" s="338" t="s">
        <v>72</v>
      </c>
      <c r="V24" s="338" t="s">
        <v>72</v>
      </c>
      <c r="W24" s="333" t="s">
        <v>165</v>
      </c>
      <c r="X24" s="333" t="s">
        <v>177</v>
      </c>
    </row>
    <row r="25" spans="1:24" collapsed="1" x14ac:dyDescent="0.25">
      <c r="A25" s="337"/>
      <c r="B25" s="334"/>
      <c r="C25" s="333"/>
      <c r="D25" s="333"/>
      <c r="E25" s="333"/>
      <c r="F25" s="333"/>
      <c r="G25" s="333"/>
      <c r="H25" s="333"/>
      <c r="I25" s="333"/>
      <c r="J25" s="334"/>
      <c r="K25" s="333"/>
      <c r="L25" s="333"/>
      <c r="M25" s="333"/>
      <c r="N25" s="333"/>
      <c r="O25" s="338"/>
      <c r="P25" s="338"/>
      <c r="Q25" s="333"/>
      <c r="R25" s="338"/>
      <c r="S25" s="339"/>
      <c r="T25" s="338"/>
      <c r="U25" s="338"/>
      <c r="V25" s="338"/>
      <c r="W25" s="333"/>
      <c r="X25" s="333"/>
    </row>
    <row r="26" spans="1:24" ht="43.5" customHeight="1" x14ac:dyDescent="0.25">
      <c r="A26" s="337"/>
      <c r="B26" s="334"/>
      <c r="C26" s="333"/>
      <c r="D26" s="333"/>
      <c r="E26" s="333"/>
      <c r="F26" s="333"/>
      <c r="G26" s="333"/>
      <c r="H26" s="333"/>
      <c r="I26" s="333"/>
      <c r="J26" s="334"/>
      <c r="K26" s="333"/>
      <c r="L26" s="333"/>
      <c r="M26" s="333"/>
      <c r="N26" s="333"/>
      <c r="O26" s="338"/>
      <c r="P26" s="338"/>
      <c r="Q26" s="333"/>
      <c r="R26" s="338"/>
      <c r="S26" s="339"/>
      <c r="T26" s="338"/>
      <c r="U26" s="338"/>
      <c r="V26" s="338"/>
      <c r="W26" s="333"/>
      <c r="X26" s="333"/>
    </row>
    <row r="27" spans="1:24" x14ac:dyDescent="0.25">
      <c r="A27" s="337"/>
      <c r="B27" s="334" t="s">
        <v>178</v>
      </c>
      <c r="C27" s="333"/>
      <c r="D27" s="333"/>
      <c r="E27" s="333"/>
      <c r="F27" s="333"/>
      <c r="G27" s="333"/>
      <c r="H27" s="333">
        <v>4</v>
      </c>
      <c r="I27" s="333">
        <v>1</v>
      </c>
      <c r="J27" s="334">
        <v>1</v>
      </c>
      <c r="K27" s="333">
        <v>1</v>
      </c>
      <c r="L27" s="333">
        <v>1</v>
      </c>
      <c r="M27" s="333" t="s">
        <v>179</v>
      </c>
      <c r="N27" s="333"/>
      <c r="O27" s="338"/>
      <c r="P27" s="338"/>
      <c r="Q27" s="333"/>
      <c r="R27" s="338"/>
      <c r="S27" s="339"/>
      <c r="T27" s="338"/>
      <c r="U27" s="338"/>
      <c r="V27" s="338"/>
      <c r="W27" s="333"/>
      <c r="X27" s="333"/>
    </row>
    <row r="28" spans="1:24" x14ac:dyDescent="0.25">
      <c r="A28" s="337"/>
      <c r="B28" s="334"/>
      <c r="C28" s="333"/>
      <c r="D28" s="333"/>
      <c r="E28" s="333"/>
      <c r="F28" s="333"/>
      <c r="G28" s="333"/>
      <c r="H28" s="333"/>
      <c r="I28" s="333"/>
      <c r="J28" s="334"/>
      <c r="K28" s="333"/>
      <c r="L28" s="333"/>
      <c r="M28" s="333"/>
      <c r="N28" s="333"/>
      <c r="O28" s="338"/>
      <c r="P28" s="338"/>
      <c r="Q28" s="333"/>
      <c r="R28" s="338"/>
      <c r="S28" s="339"/>
      <c r="T28" s="338"/>
      <c r="U28" s="338"/>
      <c r="V28" s="338"/>
      <c r="W28" s="333"/>
      <c r="X28" s="333"/>
    </row>
    <row r="29" spans="1:24" x14ac:dyDescent="0.25">
      <c r="A29" s="337"/>
      <c r="B29" s="334"/>
      <c r="C29" s="333"/>
      <c r="D29" s="333"/>
      <c r="E29" s="333"/>
      <c r="F29" s="333"/>
      <c r="G29" s="333"/>
      <c r="H29" s="333"/>
      <c r="I29" s="333"/>
      <c r="J29" s="334"/>
      <c r="K29" s="333"/>
      <c r="L29" s="333"/>
      <c r="M29" s="333"/>
      <c r="N29" s="333"/>
      <c r="O29" s="338"/>
      <c r="P29" s="338"/>
      <c r="Q29" s="333"/>
      <c r="R29" s="338"/>
      <c r="S29" s="339"/>
      <c r="T29" s="338"/>
      <c r="U29" s="338"/>
      <c r="V29" s="338"/>
      <c r="W29" s="333"/>
      <c r="X29" s="333"/>
    </row>
    <row r="30" spans="1:24" x14ac:dyDescent="0.25">
      <c r="A30" s="337"/>
      <c r="B30" s="333" t="s">
        <v>180</v>
      </c>
      <c r="C30" s="333"/>
      <c r="D30" s="333"/>
      <c r="E30" s="333"/>
      <c r="F30" s="333"/>
      <c r="G30" s="333"/>
      <c r="H30" s="333">
        <v>4</v>
      </c>
      <c r="I30" s="333">
        <v>1</v>
      </c>
      <c r="J30" s="334">
        <v>1</v>
      </c>
      <c r="K30" s="333">
        <v>1</v>
      </c>
      <c r="L30" s="333">
        <v>1</v>
      </c>
      <c r="M30" s="333" t="s">
        <v>181</v>
      </c>
      <c r="N30" s="333"/>
      <c r="O30" s="338"/>
      <c r="P30" s="338"/>
      <c r="Q30" s="333"/>
      <c r="R30" s="338"/>
      <c r="S30" s="339"/>
      <c r="T30" s="338"/>
      <c r="U30" s="338"/>
      <c r="V30" s="338"/>
      <c r="W30" s="333"/>
      <c r="X30" s="333"/>
    </row>
    <row r="31" spans="1:24" x14ac:dyDescent="0.25">
      <c r="A31" s="337"/>
      <c r="B31" s="333"/>
      <c r="C31" s="333"/>
      <c r="D31" s="333"/>
      <c r="E31" s="333"/>
      <c r="F31" s="333"/>
      <c r="G31" s="333"/>
      <c r="H31" s="333"/>
      <c r="I31" s="333"/>
      <c r="J31" s="334"/>
      <c r="K31" s="333"/>
      <c r="L31" s="333"/>
      <c r="M31" s="333"/>
      <c r="N31" s="333"/>
      <c r="O31" s="338"/>
      <c r="P31" s="338"/>
      <c r="Q31" s="333"/>
      <c r="R31" s="338"/>
      <c r="S31" s="339"/>
      <c r="T31" s="338"/>
      <c r="U31" s="338"/>
      <c r="V31" s="338"/>
      <c r="W31" s="333"/>
      <c r="X31" s="333"/>
    </row>
    <row r="32" spans="1:24" x14ac:dyDescent="0.25">
      <c r="A32" s="337"/>
      <c r="B32" s="333"/>
      <c r="C32" s="333"/>
      <c r="D32" s="333"/>
      <c r="E32" s="333"/>
      <c r="F32" s="333"/>
      <c r="G32" s="333"/>
      <c r="H32" s="333"/>
      <c r="I32" s="333"/>
      <c r="J32" s="334"/>
      <c r="K32" s="333"/>
      <c r="L32" s="333"/>
      <c r="M32" s="333"/>
      <c r="N32" s="333"/>
      <c r="O32" s="338"/>
      <c r="P32" s="338"/>
      <c r="Q32" s="333"/>
      <c r="R32" s="338"/>
      <c r="S32" s="339"/>
      <c r="T32" s="338"/>
      <c r="U32" s="338"/>
      <c r="V32" s="338"/>
      <c r="W32" s="333"/>
      <c r="X32" s="333"/>
    </row>
    <row r="33" spans="1:24" x14ac:dyDescent="0.25">
      <c r="A33" s="337"/>
      <c r="B33" s="333"/>
      <c r="C33" s="333"/>
      <c r="D33" s="333"/>
      <c r="E33" s="333"/>
      <c r="F33" s="333"/>
      <c r="G33" s="333"/>
      <c r="H33" s="333"/>
      <c r="I33" s="333"/>
      <c r="J33" s="334"/>
      <c r="K33" s="333"/>
      <c r="L33" s="333"/>
      <c r="M33" s="233" t="s">
        <v>182</v>
      </c>
      <c r="N33" s="333"/>
      <c r="O33" s="338"/>
      <c r="P33" s="338"/>
      <c r="Q33" s="333"/>
      <c r="R33" s="338"/>
      <c r="S33" s="339"/>
      <c r="T33" s="338"/>
      <c r="U33" s="338"/>
      <c r="V33" s="338"/>
      <c r="W33" s="333"/>
      <c r="X33" s="333"/>
    </row>
    <row r="34" spans="1:24" outlineLevel="3" collapsed="1" x14ac:dyDescent="0.25">
      <c r="A34" s="337" t="s">
        <v>38</v>
      </c>
      <c r="B34" s="334" t="s">
        <v>183</v>
      </c>
      <c r="C34" s="333" t="s">
        <v>184</v>
      </c>
      <c r="D34" s="333" t="s">
        <v>185</v>
      </c>
      <c r="E34" s="333" t="s">
        <v>186</v>
      </c>
      <c r="F34" s="333" t="s">
        <v>187</v>
      </c>
      <c r="G34" s="333">
        <v>1</v>
      </c>
      <c r="H34" s="333">
        <v>1</v>
      </c>
      <c r="I34" s="333">
        <v>1</v>
      </c>
      <c r="J34" s="334" t="s">
        <v>72</v>
      </c>
      <c r="K34" s="333" t="s">
        <v>72</v>
      </c>
      <c r="L34" s="333" t="s">
        <v>72</v>
      </c>
      <c r="M34" s="333" t="s">
        <v>176</v>
      </c>
      <c r="N34" s="333" t="s">
        <v>72</v>
      </c>
      <c r="O34" s="338" t="s">
        <v>72</v>
      </c>
      <c r="P34" s="338" t="s">
        <v>72</v>
      </c>
      <c r="Q34" s="333" t="s">
        <v>72</v>
      </c>
      <c r="R34" s="338" t="s">
        <v>72</v>
      </c>
      <c r="S34" s="339" t="s">
        <v>72</v>
      </c>
      <c r="T34" s="338" t="s">
        <v>72</v>
      </c>
      <c r="U34" s="338" t="s">
        <v>72</v>
      </c>
      <c r="V34" s="338" t="s">
        <v>72</v>
      </c>
      <c r="W34" s="333" t="s">
        <v>165</v>
      </c>
      <c r="X34" s="333" t="s">
        <v>188</v>
      </c>
    </row>
    <row r="35" spans="1:24" x14ac:dyDescent="0.25">
      <c r="A35" s="337"/>
      <c r="B35" s="334"/>
      <c r="C35" s="333"/>
      <c r="D35" s="333"/>
      <c r="E35" s="333"/>
      <c r="F35" s="333"/>
      <c r="G35" s="333"/>
      <c r="H35" s="333"/>
      <c r="I35" s="333"/>
      <c r="J35" s="334"/>
      <c r="K35" s="333"/>
      <c r="L35" s="333"/>
      <c r="M35" s="333"/>
      <c r="N35" s="333"/>
      <c r="O35" s="338"/>
      <c r="P35" s="338"/>
      <c r="Q35" s="333"/>
      <c r="R35" s="338"/>
      <c r="S35" s="339"/>
      <c r="T35" s="338"/>
      <c r="U35" s="338"/>
      <c r="V35" s="338"/>
      <c r="W35" s="333"/>
      <c r="X35" s="333"/>
    </row>
    <row r="36" spans="1:24" x14ac:dyDescent="0.25">
      <c r="A36" s="337"/>
      <c r="B36" s="334"/>
      <c r="C36" s="333"/>
      <c r="D36" s="333"/>
      <c r="E36" s="333"/>
      <c r="F36" s="333"/>
      <c r="G36" s="333"/>
      <c r="H36" s="333"/>
      <c r="I36" s="333"/>
      <c r="J36" s="334"/>
      <c r="K36" s="333"/>
      <c r="L36" s="333"/>
      <c r="M36" s="333"/>
      <c r="N36" s="333"/>
      <c r="O36" s="338"/>
      <c r="P36" s="338"/>
      <c r="Q36" s="333"/>
      <c r="R36" s="338"/>
      <c r="S36" s="339"/>
      <c r="T36" s="338"/>
      <c r="U36" s="338"/>
      <c r="V36" s="338"/>
      <c r="W36" s="333"/>
      <c r="X36" s="333"/>
    </row>
    <row r="37" spans="1:24" x14ac:dyDescent="0.25">
      <c r="A37" s="337"/>
      <c r="B37" s="334"/>
      <c r="C37" s="333"/>
      <c r="D37" s="333"/>
      <c r="E37" s="333"/>
      <c r="F37" s="333"/>
      <c r="G37" s="333"/>
      <c r="H37" s="333"/>
      <c r="I37" s="333"/>
      <c r="J37" s="334"/>
      <c r="K37" s="333"/>
      <c r="L37" s="333"/>
      <c r="M37" s="333" t="s">
        <v>179</v>
      </c>
      <c r="N37" s="333"/>
      <c r="O37" s="338"/>
      <c r="P37" s="338"/>
      <c r="Q37" s="333"/>
      <c r="R37" s="338"/>
      <c r="S37" s="339"/>
      <c r="T37" s="338"/>
      <c r="U37" s="338"/>
      <c r="V37" s="338"/>
      <c r="W37" s="333"/>
      <c r="X37" s="333"/>
    </row>
    <row r="38" spans="1:24" x14ac:dyDescent="0.25">
      <c r="A38" s="337"/>
      <c r="B38" s="334"/>
      <c r="C38" s="333"/>
      <c r="D38" s="333"/>
      <c r="E38" s="333"/>
      <c r="F38" s="333"/>
      <c r="G38" s="333"/>
      <c r="H38" s="333"/>
      <c r="I38" s="333"/>
      <c r="J38" s="334"/>
      <c r="K38" s="333"/>
      <c r="L38" s="333"/>
      <c r="M38" s="333"/>
      <c r="N38" s="333"/>
      <c r="O38" s="338"/>
      <c r="P38" s="338"/>
      <c r="Q38" s="333"/>
      <c r="R38" s="338"/>
      <c r="S38" s="339"/>
      <c r="T38" s="338"/>
      <c r="U38" s="338"/>
      <c r="V38" s="338"/>
      <c r="W38" s="333"/>
      <c r="X38" s="333"/>
    </row>
    <row r="39" spans="1:24" x14ac:dyDescent="0.25">
      <c r="A39" s="337"/>
      <c r="B39" s="334" t="s">
        <v>189</v>
      </c>
      <c r="C39" s="333"/>
      <c r="D39" s="333"/>
      <c r="E39" s="333"/>
      <c r="F39" s="333"/>
      <c r="G39" s="333">
        <v>1</v>
      </c>
      <c r="H39" s="333">
        <v>1</v>
      </c>
      <c r="I39" s="333">
        <v>1</v>
      </c>
      <c r="J39" s="334" t="s">
        <v>72</v>
      </c>
      <c r="K39" s="333" t="s">
        <v>72</v>
      </c>
      <c r="L39" s="333" t="s">
        <v>72</v>
      </c>
      <c r="M39" s="333"/>
      <c r="N39" s="333"/>
      <c r="O39" s="338"/>
      <c r="P39" s="338"/>
      <c r="Q39" s="333"/>
      <c r="R39" s="338"/>
      <c r="S39" s="339"/>
      <c r="T39" s="338"/>
      <c r="U39" s="338"/>
      <c r="V39" s="338"/>
      <c r="W39" s="333"/>
      <c r="X39" s="333"/>
    </row>
    <row r="40" spans="1:24" x14ac:dyDescent="0.25">
      <c r="A40" s="337"/>
      <c r="B40" s="334"/>
      <c r="C40" s="333"/>
      <c r="D40" s="333"/>
      <c r="E40" s="333"/>
      <c r="F40" s="333"/>
      <c r="G40" s="333"/>
      <c r="H40" s="333"/>
      <c r="I40" s="333"/>
      <c r="J40" s="334"/>
      <c r="K40" s="333"/>
      <c r="L40" s="333"/>
      <c r="M40" s="333" t="s">
        <v>190</v>
      </c>
      <c r="N40" s="333"/>
      <c r="O40" s="338"/>
      <c r="P40" s="338"/>
      <c r="Q40" s="333"/>
      <c r="R40" s="338"/>
      <c r="S40" s="339"/>
      <c r="T40" s="338"/>
      <c r="U40" s="338"/>
      <c r="V40" s="338"/>
      <c r="W40" s="333"/>
      <c r="X40" s="333"/>
    </row>
    <row r="41" spans="1:24" x14ac:dyDescent="0.25">
      <c r="A41" s="337"/>
      <c r="B41" s="334"/>
      <c r="C41" s="333"/>
      <c r="D41" s="333"/>
      <c r="E41" s="333"/>
      <c r="F41" s="333"/>
      <c r="G41" s="333"/>
      <c r="H41" s="333"/>
      <c r="I41" s="333"/>
      <c r="J41" s="334"/>
      <c r="K41" s="333"/>
      <c r="L41" s="333"/>
      <c r="M41" s="333"/>
      <c r="N41" s="333"/>
      <c r="O41" s="338"/>
      <c r="P41" s="338"/>
      <c r="Q41" s="333"/>
      <c r="R41" s="338"/>
      <c r="S41" s="339"/>
      <c r="T41" s="338"/>
      <c r="U41" s="338"/>
      <c r="V41" s="338"/>
      <c r="W41" s="333"/>
      <c r="X41" s="333"/>
    </row>
    <row r="42" spans="1:24" x14ac:dyDescent="0.25">
      <c r="A42" s="337"/>
      <c r="B42" s="334"/>
      <c r="C42" s="333"/>
      <c r="D42" s="333"/>
      <c r="E42" s="333"/>
      <c r="F42" s="333"/>
      <c r="G42" s="333"/>
      <c r="H42" s="333"/>
      <c r="I42" s="333"/>
      <c r="J42" s="334"/>
      <c r="K42" s="333"/>
      <c r="L42" s="333"/>
      <c r="M42" s="333"/>
      <c r="N42" s="333"/>
      <c r="O42" s="338"/>
      <c r="P42" s="338"/>
      <c r="Q42" s="333"/>
      <c r="R42" s="338"/>
      <c r="S42" s="339"/>
      <c r="T42" s="338"/>
      <c r="U42" s="338"/>
      <c r="V42" s="338"/>
      <c r="W42" s="333"/>
      <c r="X42" s="333"/>
    </row>
    <row r="43" spans="1:24" x14ac:dyDescent="0.25">
      <c r="A43" s="337"/>
      <c r="B43" s="334"/>
      <c r="C43" s="333"/>
      <c r="D43" s="333"/>
      <c r="E43" s="333"/>
      <c r="F43" s="333"/>
      <c r="G43" s="333"/>
      <c r="H43" s="333"/>
      <c r="I43" s="333"/>
      <c r="J43" s="334"/>
      <c r="K43" s="333"/>
      <c r="L43" s="333"/>
      <c r="M43" s="333"/>
      <c r="N43" s="333"/>
      <c r="O43" s="338"/>
      <c r="P43" s="338"/>
      <c r="Q43" s="333"/>
      <c r="R43" s="338"/>
      <c r="S43" s="339"/>
      <c r="T43" s="338"/>
      <c r="U43" s="338"/>
      <c r="V43" s="338"/>
      <c r="W43" s="333"/>
      <c r="X43" s="333"/>
    </row>
    <row r="44" spans="1:24" outlineLevel="3" collapsed="1" x14ac:dyDescent="0.25">
      <c r="A44" s="333" t="s">
        <v>39</v>
      </c>
      <c r="B44" s="334" t="s">
        <v>191</v>
      </c>
      <c r="C44" s="333" t="s">
        <v>192</v>
      </c>
      <c r="D44" s="333" t="s">
        <v>876</v>
      </c>
      <c r="E44" s="333" t="s">
        <v>193</v>
      </c>
      <c r="F44" s="333" t="s">
        <v>194</v>
      </c>
      <c r="G44" s="333">
        <v>1</v>
      </c>
      <c r="H44" s="333">
        <v>1</v>
      </c>
      <c r="I44" s="333" t="s">
        <v>72</v>
      </c>
      <c r="J44" s="334" t="s">
        <v>72</v>
      </c>
      <c r="K44" s="333" t="s">
        <v>72</v>
      </c>
      <c r="L44" s="333">
        <v>1</v>
      </c>
      <c r="M44" s="333" t="s">
        <v>176</v>
      </c>
      <c r="N44" s="333" t="s">
        <v>72</v>
      </c>
      <c r="O44" s="338" t="s">
        <v>72</v>
      </c>
      <c r="P44" s="338" t="s">
        <v>72</v>
      </c>
      <c r="Q44" s="333" t="s">
        <v>72</v>
      </c>
      <c r="R44" s="338" t="s">
        <v>72</v>
      </c>
      <c r="S44" s="339" t="s">
        <v>72</v>
      </c>
      <c r="T44" s="338" t="s">
        <v>72</v>
      </c>
      <c r="U44" s="338" t="s">
        <v>72</v>
      </c>
      <c r="V44" s="338" t="s">
        <v>72</v>
      </c>
      <c r="W44" s="333" t="s">
        <v>165</v>
      </c>
      <c r="X44" s="333" t="s">
        <v>195</v>
      </c>
    </row>
    <row r="45" spans="1:24" x14ac:dyDescent="0.25">
      <c r="A45" s="333"/>
      <c r="B45" s="334"/>
      <c r="C45" s="333"/>
      <c r="D45" s="333"/>
      <c r="E45" s="333"/>
      <c r="F45" s="333"/>
      <c r="G45" s="333"/>
      <c r="H45" s="333"/>
      <c r="I45" s="333"/>
      <c r="J45" s="334"/>
      <c r="K45" s="333"/>
      <c r="L45" s="333"/>
      <c r="M45" s="333"/>
      <c r="N45" s="333"/>
      <c r="O45" s="338"/>
      <c r="P45" s="338"/>
      <c r="Q45" s="333"/>
      <c r="R45" s="338"/>
      <c r="S45" s="339"/>
      <c r="T45" s="338"/>
      <c r="U45" s="338"/>
      <c r="V45" s="338"/>
      <c r="W45" s="333"/>
      <c r="X45" s="333"/>
    </row>
    <row r="46" spans="1:24" x14ac:dyDescent="0.25">
      <c r="A46" s="333"/>
      <c r="B46" s="334"/>
      <c r="C46" s="333"/>
      <c r="D46" s="333"/>
      <c r="E46" s="333"/>
      <c r="F46" s="333"/>
      <c r="G46" s="333"/>
      <c r="H46" s="333"/>
      <c r="I46" s="333"/>
      <c r="J46" s="334"/>
      <c r="K46" s="333"/>
      <c r="L46" s="333"/>
      <c r="M46" s="333"/>
      <c r="N46" s="333"/>
      <c r="O46" s="338"/>
      <c r="P46" s="338"/>
      <c r="Q46" s="333"/>
      <c r="R46" s="338"/>
      <c r="S46" s="339"/>
      <c r="T46" s="338"/>
      <c r="U46" s="338"/>
      <c r="V46" s="338"/>
      <c r="W46" s="333"/>
      <c r="X46" s="333"/>
    </row>
    <row r="47" spans="1:24" x14ac:dyDescent="0.25">
      <c r="A47" s="333"/>
      <c r="B47" s="334"/>
      <c r="C47" s="333"/>
      <c r="D47" s="333"/>
      <c r="E47" s="333"/>
      <c r="F47" s="333"/>
      <c r="G47" s="333"/>
      <c r="H47" s="333"/>
      <c r="I47" s="333"/>
      <c r="J47" s="334"/>
      <c r="K47" s="333"/>
      <c r="L47" s="333"/>
      <c r="M47" s="333" t="s">
        <v>179</v>
      </c>
      <c r="N47" s="333"/>
      <c r="O47" s="338"/>
      <c r="P47" s="338"/>
      <c r="Q47" s="333"/>
      <c r="R47" s="338"/>
      <c r="S47" s="339"/>
      <c r="T47" s="338"/>
      <c r="U47" s="338"/>
      <c r="V47" s="338"/>
      <c r="W47" s="333"/>
      <c r="X47" s="333"/>
    </row>
    <row r="48" spans="1:24" x14ac:dyDescent="0.25">
      <c r="A48" s="333"/>
      <c r="B48" s="334"/>
      <c r="C48" s="333"/>
      <c r="D48" s="333"/>
      <c r="E48" s="333"/>
      <c r="F48" s="333"/>
      <c r="G48" s="333"/>
      <c r="H48" s="333"/>
      <c r="I48" s="333"/>
      <c r="J48" s="334"/>
      <c r="K48" s="333"/>
      <c r="L48" s="333"/>
      <c r="M48" s="333"/>
      <c r="N48" s="333"/>
      <c r="O48" s="338"/>
      <c r="P48" s="338"/>
      <c r="Q48" s="333"/>
      <c r="R48" s="338"/>
      <c r="S48" s="339"/>
      <c r="T48" s="338"/>
      <c r="U48" s="338"/>
      <c r="V48" s="338"/>
      <c r="W48" s="333"/>
      <c r="X48" s="333"/>
    </row>
    <row r="49" spans="1:24" x14ac:dyDescent="0.25">
      <c r="A49" s="333"/>
      <c r="B49" s="334"/>
      <c r="C49" s="333"/>
      <c r="D49" s="333"/>
      <c r="E49" s="333"/>
      <c r="F49" s="333"/>
      <c r="G49" s="333"/>
      <c r="H49" s="333"/>
      <c r="I49" s="333"/>
      <c r="J49" s="334"/>
      <c r="K49" s="333"/>
      <c r="L49" s="333"/>
      <c r="M49" s="333"/>
      <c r="N49" s="333"/>
      <c r="O49" s="338"/>
      <c r="P49" s="338"/>
      <c r="Q49" s="333"/>
      <c r="R49" s="338"/>
      <c r="S49" s="339"/>
      <c r="T49" s="338"/>
      <c r="U49" s="338"/>
      <c r="V49" s="338"/>
      <c r="W49" s="333"/>
      <c r="X49" s="333"/>
    </row>
    <row r="50" spans="1:24" x14ac:dyDescent="0.25">
      <c r="A50" s="333"/>
      <c r="B50" s="334"/>
      <c r="C50" s="333"/>
      <c r="D50" s="333"/>
      <c r="E50" s="333"/>
      <c r="F50" s="333"/>
      <c r="G50" s="333"/>
      <c r="H50" s="333"/>
      <c r="I50" s="333"/>
      <c r="J50" s="334"/>
      <c r="K50" s="333"/>
      <c r="L50" s="333"/>
      <c r="M50" s="333" t="s">
        <v>181</v>
      </c>
      <c r="N50" s="333"/>
      <c r="O50" s="338"/>
      <c r="P50" s="338"/>
      <c r="Q50" s="333"/>
      <c r="R50" s="338"/>
      <c r="S50" s="339"/>
      <c r="T50" s="338"/>
      <c r="U50" s="338"/>
      <c r="V50" s="338"/>
      <c r="W50" s="333"/>
      <c r="X50" s="333"/>
    </row>
    <row r="51" spans="1:24" x14ac:dyDescent="0.25">
      <c r="A51" s="333"/>
      <c r="B51" s="334"/>
      <c r="C51" s="333"/>
      <c r="D51" s="333"/>
      <c r="E51" s="333"/>
      <c r="F51" s="333"/>
      <c r="G51" s="333"/>
      <c r="H51" s="333"/>
      <c r="I51" s="333"/>
      <c r="J51" s="334"/>
      <c r="K51" s="333"/>
      <c r="L51" s="333"/>
      <c r="M51" s="333"/>
      <c r="N51" s="333"/>
      <c r="O51" s="338"/>
      <c r="P51" s="338"/>
      <c r="Q51" s="333"/>
      <c r="R51" s="338"/>
      <c r="S51" s="339"/>
      <c r="T51" s="338"/>
      <c r="U51" s="338"/>
      <c r="V51" s="338"/>
      <c r="W51" s="333"/>
      <c r="X51" s="333"/>
    </row>
    <row r="52" spans="1:24" x14ac:dyDescent="0.25">
      <c r="A52" s="333"/>
      <c r="B52" s="334"/>
      <c r="C52" s="333"/>
      <c r="D52" s="333"/>
      <c r="E52" s="333"/>
      <c r="F52" s="333"/>
      <c r="G52" s="333"/>
      <c r="H52" s="333"/>
      <c r="I52" s="333"/>
      <c r="J52" s="334"/>
      <c r="K52" s="333"/>
      <c r="L52" s="333"/>
      <c r="M52" s="333" t="s">
        <v>182</v>
      </c>
      <c r="N52" s="333"/>
      <c r="O52" s="338"/>
      <c r="P52" s="338"/>
      <c r="Q52" s="333"/>
      <c r="R52" s="338"/>
      <c r="S52" s="339"/>
      <c r="T52" s="338"/>
      <c r="U52" s="338"/>
      <c r="V52" s="338"/>
      <c r="W52" s="333"/>
      <c r="X52" s="333"/>
    </row>
    <row r="53" spans="1:24" ht="15.75" thickBot="1" x14ac:dyDescent="0.3">
      <c r="A53" s="333"/>
      <c r="B53" s="334"/>
      <c r="C53" s="333"/>
      <c r="D53" s="333"/>
      <c r="E53" s="333"/>
      <c r="F53" s="333"/>
      <c r="G53" s="333"/>
      <c r="H53" s="333"/>
      <c r="I53" s="333"/>
      <c r="J53" s="334"/>
      <c r="K53" s="333"/>
      <c r="L53" s="333"/>
      <c r="M53" s="333"/>
      <c r="N53" s="333"/>
      <c r="O53" s="338"/>
      <c r="P53" s="338"/>
      <c r="Q53" s="333"/>
      <c r="R53" s="338"/>
      <c r="S53" s="339"/>
      <c r="T53" s="338"/>
      <c r="U53" s="338"/>
      <c r="V53" s="338"/>
      <c r="W53" s="333"/>
      <c r="X53" s="333"/>
    </row>
    <row r="54" spans="1:24" outlineLevel="3" collapsed="1" x14ac:dyDescent="0.25">
      <c r="A54" s="333"/>
      <c r="B54" s="344" t="s">
        <v>196</v>
      </c>
      <c r="C54" s="334" t="s">
        <v>197</v>
      </c>
      <c r="D54" s="334" t="s">
        <v>196</v>
      </c>
      <c r="E54" s="334" t="s">
        <v>193</v>
      </c>
      <c r="F54" s="334" t="s">
        <v>198</v>
      </c>
      <c r="G54" s="334">
        <v>3</v>
      </c>
      <c r="H54" s="334">
        <v>3</v>
      </c>
      <c r="I54" s="341">
        <v>1</v>
      </c>
      <c r="J54" s="341">
        <v>1</v>
      </c>
      <c r="K54" s="341" t="s">
        <v>72</v>
      </c>
      <c r="L54" s="341">
        <v>1</v>
      </c>
      <c r="M54" s="334" t="s">
        <v>176</v>
      </c>
      <c r="N54" s="334" t="s">
        <v>72</v>
      </c>
      <c r="O54" s="339" t="s">
        <v>72</v>
      </c>
      <c r="P54" s="339" t="s">
        <v>72</v>
      </c>
      <c r="Q54" s="334" t="s">
        <v>72</v>
      </c>
      <c r="R54" s="339" t="s">
        <v>72</v>
      </c>
      <c r="S54" s="339" t="s">
        <v>72</v>
      </c>
      <c r="T54" s="339" t="s">
        <v>72</v>
      </c>
      <c r="U54" s="339" t="s">
        <v>72</v>
      </c>
      <c r="V54" s="339" t="s">
        <v>72</v>
      </c>
      <c r="W54" s="334" t="s">
        <v>165</v>
      </c>
      <c r="X54" s="334" t="s">
        <v>195</v>
      </c>
    </row>
    <row r="55" spans="1:24" x14ac:dyDescent="0.25">
      <c r="A55" s="333"/>
      <c r="B55" s="344"/>
      <c r="C55" s="334"/>
      <c r="D55" s="334"/>
      <c r="E55" s="334"/>
      <c r="F55" s="334"/>
      <c r="G55" s="334"/>
      <c r="H55" s="334"/>
      <c r="I55" s="342"/>
      <c r="J55" s="342"/>
      <c r="K55" s="342"/>
      <c r="L55" s="342"/>
      <c r="M55" s="334"/>
      <c r="N55" s="334"/>
      <c r="O55" s="339"/>
      <c r="P55" s="339"/>
      <c r="Q55" s="334"/>
      <c r="R55" s="339"/>
      <c r="S55" s="339"/>
      <c r="T55" s="339"/>
      <c r="U55" s="339"/>
      <c r="V55" s="339"/>
      <c r="W55" s="334"/>
      <c r="X55" s="334"/>
    </row>
    <row r="56" spans="1:24" x14ac:dyDescent="0.25">
      <c r="A56" s="333"/>
      <c r="B56" s="344"/>
      <c r="C56" s="334"/>
      <c r="D56" s="334"/>
      <c r="E56" s="334"/>
      <c r="F56" s="334"/>
      <c r="G56" s="334"/>
      <c r="H56" s="334"/>
      <c r="I56" s="342"/>
      <c r="J56" s="342"/>
      <c r="K56" s="342"/>
      <c r="L56" s="342"/>
      <c r="M56" s="334"/>
      <c r="N56" s="334"/>
      <c r="O56" s="339"/>
      <c r="P56" s="339"/>
      <c r="Q56" s="334"/>
      <c r="R56" s="339"/>
      <c r="S56" s="339"/>
      <c r="T56" s="339"/>
      <c r="U56" s="339"/>
      <c r="V56" s="339"/>
      <c r="W56" s="334"/>
      <c r="X56" s="334"/>
    </row>
    <row r="57" spans="1:24" x14ac:dyDescent="0.25">
      <c r="A57" s="333"/>
      <c r="B57" s="344"/>
      <c r="C57" s="334"/>
      <c r="D57" s="334"/>
      <c r="E57" s="334"/>
      <c r="F57" s="334"/>
      <c r="G57" s="334"/>
      <c r="H57" s="334"/>
      <c r="I57" s="342"/>
      <c r="J57" s="342"/>
      <c r="K57" s="342"/>
      <c r="L57" s="342"/>
      <c r="M57" s="334" t="s">
        <v>179</v>
      </c>
      <c r="N57" s="334"/>
      <c r="O57" s="339"/>
      <c r="P57" s="339"/>
      <c r="Q57" s="334"/>
      <c r="R57" s="339"/>
      <c r="S57" s="339"/>
      <c r="T57" s="339"/>
      <c r="U57" s="339"/>
      <c r="V57" s="339"/>
      <c r="W57" s="334"/>
      <c r="X57" s="334"/>
    </row>
    <row r="58" spans="1:24" x14ac:dyDescent="0.25">
      <c r="A58" s="333"/>
      <c r="B58" s="344"/>
      <c r="C58" s="334"/>
      <c r="D58" s="334"/>
      <c r="E58" s="334"/>
      <c r="F58" s="334"/>
      <c r="G58" s="334"/>
      <c r="H58" s="334"/>
      <c r="I58" s="342"/>
      <c r="J58" s="342"/>
      <c r="K58" s="342"/>
      <c r="L58" s="342"/>
      <c r="M58" s="334"/>
      <c r="N58" s="334"/>
      <c r="O58" s="339"/>
      <c r="P58" s="339"/>
      <c r="Q58" s="334"/>
      <c r="R58" s="339"/>
      <c r="S58" s="339"/>
      <c r="T58" s="339"/>
      <c r="U58" s="339"/>
      <c r="V58" s="339"/>
      <c r="W58" s="334"/>
      <c r="X58" s="334"/>
    </row>
    <row r="59" spans="1:24" x14ac:dyDescent="0.25">
      <c r="A59" s="333"/>
      <c r="B59" s="344"/>
      <c r="C59" s="334"/>
      <c r="D59" s="334"/>
      <c r="E59" s="334"/>
      <c r="F59" s="334"/>
      <c r="G59" s="334"/>
      <c r="H59" s="334"/>
      <c r="I59" s="342"/>
      <c r="J59" s="342"/>
      <c r="K59" s="342"/>
      <c r="L59" s="342"/>
      <c r="M59" s="334"/>
      <c r="N59" s="334"/>
      <c r="O59" s="339"/>
      <c r="P59" s="339"/>
      <c r="Q59" s="334"/>
      <c r="R59" s="339"/>
      <c r="S59" s="339"/>
      <c r="T59" s="339"/>
      <c r="U59" s="339"/>
      <c r="V59" s="339"/>
      <c r="W59" s="334"/>
      <c r="X59" s="334"/>
    </row>
    <row r="60" spans="1:24" x14ac:dyDescent="0.25">
      <c r="A60" s="333"/>
      <c r="B60" s="344"/>
      <c r="C60" s="334"/>
      <c r="D60" s="334"/>
      <c r="E60" s="334"/>
      <c r="F60" s="334"/>
      <c r="G60" s="334"/>
      <c r="H60" s="334"/>
      <c r="I60" s="342"/>
      <c r="J60" s="342"/>
      <c r="K60" s="342"/>
      <c r="L60" s="342"/>
      <c r="M60" s="334" t="s">
        <v>181</v>
      </c>
      <c r="N60" s="334"/>
      <c r="O60" s="339"/>
      <c r="P60" s="339"/>
      <c r="Q60" s="334"/>
      <c r="R60" s="339"/>
      <c r="S60" s="339"/>
      <c r="T60" s="339"/>
      <c r="U60" s="339"/>
      <c r="V60" s="339"/>
      <c r="W60" s="334"/>
      <c r="X60" s="334"/>
    </row>
    <row r="61" spans="1:24" x14ac:dyDescent="0.25">
      <c r="A61" s="333"/>
      <c r="B61" s="344"/>
      <c r="C61" s="334"/>
      <c r="D61" s="334"/>
      <c r="E61" s="334"/>
      <c r="F61" s="334"/>
      <c r="G61" s="334"/>
      <c r="H61" s="334"/>
      <c r="I61" s="342"/>
      <c r="J61" s="342"/>
      <c r="K61" s="342"/>
      <c r="L61" s="342"/>
      <c r="M61" s="334"/>
      <c r="N61" s="334"/>
      <c r="O61" s="339"/>
      <c r="P61" s="339"/>
      <c r="Q61" s="334"/>
      <c r="R61" s="339"/>
      <c r="S61" s="339"/>
      <c r="T61" s="339"/>
      <c r="U61" s="339"/>
      <c r="V61" s="339"/>
      <c r="W61" s="334"/>
      <c r="X61" s="334"/>
    </row>
    <row r="62" spans="1:24" x14ac:dyDescent="0.25">
      <c r="A62" s="333"/>
      <c r="B62" s="344"/>
      <c r="C62" s="334"/>
      <c r="D62" s="334"/>
      <c r="E62" s="334"/>
      <c r="F62" s="334"/>
      <c r="G62" s="334"/>
      <c r="H62" s="334"/>
      <c r="I62" s="342"/>
      <c r="J62" s="342"/>
      <c r="K62" s="342"/>
      <c r="L62" s="342"/>
      <c r="M62" s="334" t="s">
        <v>182</v>
      </c>
      <c r="N62" s="334"/>
      <c r="O62" s="339"/>
      <c r="P62" s="339"/>
      <c r="Q62" s="334"/>
      <c r="R62" s="339"/>
      <c r="S62" s="339"/>
      <c r="T62" s="339"/>
      <c r="U62" s="339"/>
      <c r="V62" s="339"/>
      <c r="W62" s="334"/>
      <c r="X62" s="334"/>
    </row>
    <row r="63" spans="1:24" ht="15.75" thickBot="1" x14ac:dyDescent="0.3">
      <c r="A63" s="333"/>
      <c r="B63" s="344"/>
      <c r="C63" s="334"/>
      <c r="D63" s="334"/>
      <c r="E63" s="334"/>
      <c r="F63" s="334"/>
      <c r="G63" s="334"/>
      <c r="H63" s="334"/>
      <c r="I63" s="343"/>
      <c r="J63" s="343"/>
      <c r="K63" s="343"/>
      <c r="L63" s="343"/>
      <c r="M63" s="334"/>
      <c r="N63" s="334"/>
      <c r="O63" s="339"/>
      <c r="P63" s="339"/>
      <c r="Q63" s="334"/>
      <c r="R63" s="339"/>
      <c r="S63" s="339"/>
      <c r="T63" s="339"/>
      <c r="U63" s="339"/>
      <c r="V63" s="339"/>
      <c r="W63" s="334"/>
      <c r="X63" s="334"/>
    </row>
    <row r="64" spans="1:24" outlineLevel="3" collapsed="1" x14ac:dyDescent="0.25">
      <c r="A64" s="333"/>
      <c r="B64" s="334" t="s">
        <v>199</v>
      </c>
      <c r="C64" s="334" t="s">
        <v>200</v>
      </c>
      <c r="D64" s="334" t="s">
        <v>199</v>
      </c>
      <c r="E64" s="334" t="s">
        <v>193</v>
      </c>
      <c r="F64" s="334" t="s">
        <v>194</v>
      </c>
      <c r="G64" s="334">
        <v>16</v>
      </c>
      <c r="H64" s="334">
        <v>16</v>
      </c>
      <c r="I64" s="334">
        <v>4</v>
      </c>
      <c r="J64" s="334">
        <v>4</v>
      </c>
      <c r="K64" s="334">
        <v>4</v>
      </c>
      <c r="L64" s="334">
        <v>4</v>
      </c>
      <c r="M64" s="334" t="s">
        <v>176</v>
      </c>
      <c r="N64" s="334" t="s">
        <v>72</v>
      </c>
      <c r="O64" s="339" t="s">
        <v>72</v>
      </c>
      <c r="P64" s="339" t="s">
        <v>72</v>
      </c>
      <c r="Q64" s="334" t="s">
        <v>72</v>
      </c>
      <c r="R64" s="339" t="s">
        <v>72</v>
      </c>
      <c r="S64" s="339" t="s">
        <v>72</v>
      </c>
      <c r="T64" s="339" t="s">
        <v>72</v>
      </c>
      <c r="U64" s="339" t="s">
        <v>72</v>
      </c>
      <c r="V64" s="339" t="s">
        <v>72</v>
      </c>
      <c r="W64" s="334" t="s">
        <v>165</v>
      </c>
      <c r="X64" s="334" t="s">
        <v>195</v>
      </c>
    </row>
    <row r="65" spans="1:24" x14ac:dyDescent="0.25">
      <c r="A65" s="333"/>
      <c r="B65" s="334"/>
      <c r="C65" s="334"/>
      <c r="D65" s="334"/>
      <c r="E65" s="334"/>
      <c r="F65" s="334"/>
      <c r="G65" s="334"/>
      <c r="H65" s="334"/>
      <c r="I65" s="334"/>
      <c r="J65" s="334"/>
      <c r="K65" s="334"/>
      <c r="L65" s="334"/>
      <c r="M65" s="334"/>
      <c r="N65" s="334"/>
      <c r="O65" s="339"/>
      <c r="P65" s="339"/>
      <c r="Q65" s="334"/>
      <c r="R65" s="339"/>
      <c r="S65" s="339"/>
      <c r="T65" s="339"/>
      <c r="U65" s="339"/>
      <c r="V65" s="339"/>
      <c r="W65" s="334"/>
      <c r="X65" s="334"/>
    </row>
    <row r="66" spans="1:24" x14ac:dyDescent="0.25">
      <c r="A66" s="333"/>
      <c r="B66" s="334"/>
      <c r="C66" s="334"/>
      <c r="D66" s="334"/>
      <c r="E66" s="334"/>
      <c r="F66" s="334"/>
      <c r="G66" s="334"/>
      <c r="H66" s="334"/>
      <c r="I66" s="334"/>
      <c r="J66" s="334"/>
      <c r="K66" s="334"/>
      <c r="L66" s="334"/>
      <c r="M66" s="334"/>
      <c r="N66" s="334"/>
      <c r="O66" s="339"/>
      <c r="P66" s="339"/>
      <c r="Q66" s="334"/>
      <c r="R66" s="339"/>
      <c r="S66" s="339"/>
      <c r="T66" s="339"/>
      <c r="U66" s="339"/>
      <c r="V66" s="339"/>
      <c r="W66" s="334"/>
      <c r="X66" s="334"/>
    </row>
    <row r="67" spans="1:24" x14ac:dyDescent="0.25">
      <c r="A67" s="333"/>
      <c r="B67" s="334"/>
      <c r="C67" s="334"/>
      <c r="D67" s="334"/>
      <c r="E67" s="334"/>
      <c r="F67" s="334"/>
      <c r="G67" s="334"/>
      <c r="H67" s="334"/>
      <c r="I67" s="334"/>
      <c r="J67" s="334"/>
      <c r="K67" s="334"/>
      <c r="L67" s="334"/>
      <c r="M67" s="334" t="s">
        <v>179</v>
      </c>
      <c r="N67" s="334"/>
      <c r="O67" s="339"/>
      <c r="P67" s="339"/>
      <c r="Q67" s="334"/>
      <c r="R67" s="339"/>
      <c r="S67" s="339"/>
      <c r="T67" s="339"/>
      <c r="U67" s="339"/>
      <c r="V67" s="339"/>
      <c r="W67" s="334"/>
      <c r="X67" s="334"/>
    </row>
    <row r="68" spans="1:24" x14ac:dyDescent="0.25">
      <c r="A68" s="333"/>
      <c r="B68" s="334"/>
      <c r="C68" s="334"/>
      <c r="D68" s="334"/>
      <c r="E68" s="334"/>
      <c r="F68" s="334"/>
      <c r="G68" s="334"/>
      <c r="H68" s="334"/>
      <c r="I68" s="334"/>
      <c r="J68" s="334"/>
      <c r="K68" s="334"/>
      <c r="L68" s="334"/>
      <c r="M68" s="334"/>
      <c r="N68" s="334"/>
      <c r="O68" s="339"/>
      <c r="P68" s="339"/>
      <c r="Q68" s="334"/>
      <c r="R68" s="339"/>
      <c r="S68" s="339"/>
      <c r="T68" s="339"/>
      <c r="U68" s="339"/>
      <c r="V68" s="339"/>
      <c r="W68" s="334"/>
      <c r="X68" s="334"/>
    </row>
    <row r="69" spans="1:24" x14ac:dyDescent="0.25">
      <c r="A69" s="333"/>
      <c r="B69" s="334"/>
      <c r="C69" s="334"/>
      <c r="D69" s="334"/>
      <c r="E69" s="334"/>
      <c r="F69" s="334"/>
      <c r="G69" s="334"/>
      <c r="H69" s="334"/>
      <c r="I69" s="334"/>
      <c r="J69" s="334"/>
      <c r="K69" s="334"/>
      <c r="L69" s="334"/>
      <c r="M69" s="334"/>
      <c r="N69" s="334"/>
      <c r="O69" s="339"/>
      <c r="P69" s="339"/>
      <c r="Q69" s="334"/>
      <c r="R69" s="339"/>
      <c r="S69" s="339"/>
      <c r="T69" s="339"/>
      <c r="U69" s="339"/>
      <c r="V69" s="339"/>
      <c r="W69" s="334"/>
      <c r="X69" s="334"/>
    </row>
    <row r="70" spans="1:24" x14ac:dyDescent="0.25">
      <c r="A70" s="333"/>
      <c r="B70" s="334"/>
      <c r="C70" s="334"/>
      <c r="D70" s="334"/>
      <c r="E70" s="334"/>
      <c r="F70" s="334"/>
      <c r="G70" s="334"/>
      <c r="H70" s="334"/>
      <c r="I70" s="334"/>
      <c r="J70" s="334"/>
      <c r="K70" s="334"/>
      <c r="L70" s="334"/>
      <c r="M70" s="334" t="s">
        <v>181</v>
      </c>
      <c r="N70" s="334"/>
      <c r="O70" s="339"/>
      <c r="P70" s="339"/>
      <c r="Q70" s="334"/>
      <c r="R70" s="339"/>
      <c r="S70" s="339"/>
      <c r="T70" s="339"/>
      <c r="U70" s="339"/>
      <c r="V70" s="339"/>
      <c r="W70" s="334"/>
      <c r="X70" s="334"/>
    </row>
    <row r="71" spans="1:24" x14ac:dyDescent="0.25">
      <c r="A71" s="333"/>
      <c r="B71" s="334"/>
      <c r="C71" s="334"/>
      <c r="D71" s="334"/>
      <c r="E71" s="334"/>
      <c r="F71" s="334"/>
      <c r="G71" s="334"/>
      <c r="H71" s="334"/>
      <c r="I71" s="334"/>
      <c r="J71" s="334"/>
      <c r="K71" s="334"/>
      <c r="L71" s="334"/>
      <c r="M71" s="334"/>
      <c r="N71" s="334"/>
      <c r="O71" s="339"/>
      <c r="P71" s="339"/>
      <c r="Q71" s="334"/>
      <c r="R71" s="339"/>
      <c r="S71" s="339"/>
      <c r="T71" s="339"/>
      <c r="U71" s="339"/>
      <c r="V71" s="339"/>
      <c r="W71" s="334"/>
      <c r="X71" s="334"/>
    </row>
    <row r="72" spans="1:24" x14ac:dyDescent="0.25">
      <c r="A72" s="333"/>
      <c r="B72" s="334"/>
      <c r="C72" s="334"/>
      <c r="D72" s="334"/>
      <c r="E72" s="334"/>
      <c r="F72" s="334"/>
      <c r="G72" s="334"/>
      <c r="H72" s="334"/>
      <c r="I72" s="334"/>
      <c r="J72" s="334"/>
      <c r="K72" s="334"/>
      <c r="L72" s="334"/>
      <c r="M72" s="334" t="s">
        <v>182</v>
      </c>
      <c r="N72" s="334"/>
      <c r="O72" s="339"/>
      <c r="P72" s="339"/>
      <c r="Q72" s="334"/>
      <c r="R72" s="339"/>
      <c r="S72" s="339"/>
      <c r="T72" s="339"/>
      <c r="U72" s="339"/>
      <c r="V72" s="339"/>
      <c r="W72" s="334"/>
      <c r="X72" s="334"/>
    </row>
    <row r="73" spans="1:24" x14ac:dyDescent="0.25">
      <c r="A73" s="333"/>
      <c r="B73" s="334"/>
      <c r="C73" s="334"/>
      <c r="D73" s="334"/>
      <c r="E73" s="334"/>
      <c r="F73" s="334"/>
      <c r="G73" s="334"/>
      <c r="H73" s="334"/>
      <c r="I73" s="334"/>
      <c r="J73" s="334"/>
      <c r="K73" s="334"/>
      <c r="L73" s="334"/>
      <c r="M73" s="334"/>
      <c r="N73" s="334"/>
      <c r="O73" s="339"/>
      <c r="P73" s="339"/>
      <c r="Q73" s="334"/>
      <c r="R73" s="339"/>
      <c r="S73" s="339"/>
      <c r="T73" s="339"/>
      <c r="U73" s="339"/>
      <c r="V73" s="339"/>
      <c r="W73" s="334"/>
      <c r="X73" s="334"/>
    </row>
    <row r="74" spans="1:24" s="3" customFormat="1" ht="16.5" customHeight="1" thickBot="1" x14ac:dyDescent="0.3">
      <c r="A74" s="318" t="s">
        <v>579</v>
      </c>
      <c r="B74" s="319"/>
      <c r="C74" s="319"/>
      <c r="D74" s="319"/>
      <c r="E74" s="319"/>
      <c r="F74" s="319"/>
      <c r="G74" s="319"/>
      <c r="H74" s="319"/>
      <c r="I74" s="319"/>
      <c r="J74" s="319"/>
      <c r="K74" s="319"/>
      <c r="L74" s="319"/>
      <c r="M74" s="319"/>
      <c r="N74" s="319"/>
      <c r="O74" s="319"/>
      <c r="P74" s="320"/>
      <c r="Q74" s="259">
        <v>0</v>
      </c>
      <c r="R74" s="36"/>
      <c r="S74" s="300"/>
      <c r="T74" s="36"/>
      <c r="U74" s="36"/>
      <c r="V74" s="37"/>
    </row>
    <row r="76" spans="1:24" x14ac:dyDescent="0.25">
      <c r="A76" s="274" t="s">
        <v>968</v>
      </c>
      <c r="B76" s="275">
        <v>12</v>
      </c>
    </row>
    <row r="77" spans="1:24" x14ac:dyDescent="0.25">
      <c r="A77" s="274" t="s">
        <v>969</v>
      </c>
      <c r="B77" s="275">
        <v>12</v>
      </c>
    </row>
  </sheetData>
  <mergeCells count="237">
    <mergeCell ref="S64:S73"/>
    <mergeCell ref="T64:T73"/>
    <mergeCell ref="U64:U73"/>
    <mergeCell ref="V64:V73"/>
    <mergeCell ref="W64:W73"/>
    <mergeCell ref="X64:X73"/>
    <mergeCell ref="M64:M66"/>
    <mergeCell ref="N64:N73"/>
    <mergeCell ref="O64:O73"/>
    <mergeCell ref="P64:P73"/>
    <mergeCell ref="Q64:Q73"/>
    <mergeCell ref="R64:R73"/>
    <mergeCell ref="M67:M69"/>
    <mergeCell ref="M70:M71"/>
    <mergeCell ref="M72:M73"/>
    <mergeCell ref="G64:G73"/>
    <mergeCell ref="H64:H73"/>
    <mergeCell ref="I64:I73"/>
    <mergeCell ref="J64:J73"/>
    <mergeCell ref="K64:K73"/>
    <mergeCell ref="L64:L73"/>
    <mergeCell ref="B64:B73"/>
    <mergeCell ref="C64:C73"/>
    <mergeCell ref="D64:D73"/>
    <mergeCell ref="E64:E73"/>
    <mergeCell ref="F64:F73"/>
    <mergeCell ref="A44:A73"/>
    <mergeCell ref="S54:S63"/>
    <mergeCell ref="T54:T63"/>
    <mergeCell ref="U54:U63"/>
    <mergeCell ref="V54:V63"/>
    <mergeCell ref="W54:W63"/>
    <mergeCell ref="X54:X63"/>
    <mergeCell ref="M54:M56"/>
    <mergeCell ref="N54:N63"/>
    <mergeCell ref="O54:O63"/>
    <mergeCell ref="P54:P63"/>
    <mergeCell ref="Q54:Q63"/>
    <mergeCell ref="R54:R63"/>
    <mergeCell ref="M57:M59"/>
    <mergeCell ref="M60:M61"/>
    <mergeCell ref="M62:M63"/>
    <mergeCell ref="G54:G63"/>
    <mergeCell ref="H54:H63"/>
    <mergeCell ref="I54:I63"/>
    <mergeCell ref="J54:J63"/>
    <mergeCell ref="K54:K63"/>
    <mergeCell ref="L54:L63"/>
    <mergeCell ref="B54:B63"/>
    <mergeCell ref="C54:C63"/>
    <mergeCell ref="D54:D63"/>
    <mergeCell ref="E54:E63"/>
    <mergeCell ref="F54:F63"/>
    <mergeCell ref="S44:S53"/>
    <mergeCell ref="T44:T53"/>
    <mergeCell ref="U44:U53"/>
    <mergeCell ref="V44:V53"/>
    <mergeCell ref="W44:W53"/>
    <mergeCell ref="X44:X53"/>
    <mergeCell ref="M44:M46"/>
    <mergeCell ref="N44:N53"/>
    <mergeCell ref="O44:O53"/>
    <mergeCell ref="P44:P53"/>
    <mergeCell ref="Q44:Q53"/>
    <mergeCell ref="R44:R53"/>
    <mergeCell ref="M47:M49"/>
    <mergeCell ref="M50:M51"/>
    <mergeCell ref="M52:M53"/>
    <mergeCell ref="G44:G53"/>
    <mergeCell ref="H44:H53"/>
    <mergeCell ref="I44:I53"/>
    <mergeCell ref="J44:J53"/>
    <mergeCell ref="K44:K53"/>
    <mergeCell ref="L44:L53"/>
    <mergeCell ref="B44:B53"/>
    <mergeCell ref="C44:C53"/>
    <mergeCell ref="D44:D53"/>
    <mergeCell ref="E44:E53"/>
    <mergeCell ref="F44:F53"/>
    <mergeCell ref="G39:G43"/>
    <mergeCell ref="H39:H43"/>
    <mergeCell ref="I39:I43"/>
    <mergeCell ref="J39:J43"/>
    <mergeCell ref="K39:K43"/>
    <mergeCell ref="L39:L43"/>
    <mergeCell ref="S34:S43"/>
    <mergeCell ref="T34:T43"/>
    <mergeCell ref="U34:U43"/>
    <mergeCell ref="G34:G38"/>
    <mergeCell ref="H34:H38"/>
    <mergeCell ref="I34:I38"/>
    <mergeCell ref="J34:J38"/>
    <mergeCell ref="K34:K38"/>
    <mergeCell ref="L34:L38"/>
    <mergeCell ref="V34:V43"/>
    <mergeCell ref="W34:W43"/>
    <mergeCell ref="X34:X43"/>
    <mergeCell ref="M34:M36"/>
    <mergeCell ref="N34:N43"/>
    <mergeCell ref="O34:O43"/>
    <mergeCell ref="P34:P43"/>
    <mergeCell ref="Q34:Q43"/>
    <mergeCell ref="R34:R43"/>
    <mergeCell ref="M37:M39"/>
    <mergeCell ref="M40:M43"/>
    <mergeCell ref="A34:A43"/>
    <mergeCell ref="B34:B38"/>
    <mergeCell ref="C34:C43"/>
    <mergeCell ref="D34:D43"/>
    <mergeCell ref="E34:E43"/>
    <mergeCell ref="F34:F43"/>
    <mergeCell ref="B39:B43"/>
    <mergeCell ref="X24:X33"/>
    <mergeCell ref="B27:B29"/>
    <mergeCell ref="H27:H29"/>
    <mergeCell ref="I27:I29"/>
    <mergeCell ref="J27:J29"/>
    <mergeCell ref="K27:K29"/>
    <mergeCell ref="L27:L29"/>
    <mergeCell ref="M27:M29"/>
    <mergeCell ref="B30:B33"/>
    <mergeCell ref="H30:H33"/>
    <mergeCell ref="R24:R33"/>
    <mergeCell ref="S24:S33"/>
    <mergeCell ref="T24:T33"/>
    <mergeCell ref="U24:U33"/>
    <mergeCell ref="V24:V33"/>
    <mergeCell ref="W24:W33"/>
    <mergeCell ref="L24:L26"/>
    <mergeCell ref="F24:F33"/>
    <mergeCell ref="G24:G33"/>
    <mergeCell ref="H24:H26"/>
    <mergeCell ref="I24:I26"/>
    <mergeCell ref="J24:J26"/>
    <mergeCell ref="K24:K26"/>
    <mergeCell ref="I30:I33"/>
    <mergeCell ref="J30:J33"/>
    <mergeCell ref="K30:K33"/>
    <mergeCell ref="A24:A33"/>
    <mergeCell ref="B24:B26"/>
    <mergeCell ref="C24:C33"/>
    <mergeCell ref="D24:D33"/>
    <mergeCell ref="E24:E33"/>
    <mergeCell ref="R14:R23"/>
    <mergeCell ref="S14:S23"/>
    <mergeCell ref="T14:T23"/>
    <mergeCell ref="U14:U23"/>
    <mergeCell ref="L14:L23"/>
    <mergeCell ref="M14:M15"/>
    <mergeCell ref="N14:N23"/>
    <mergeCell ref="O14:O23"/>
    <mergeCell ref="P14:P23"/>
    <mergeCell ref="Q14:Q23"/>
    <mergeCell ref="F14:F23"/>
    <mergeCell ref="G14:G23"/>
    <mergeCell ref="M24:M26"/>
    <mergeCell ref="N24:N33"/>
    <mergeCell ref="O24:O33"/>
    <mergeCell ref="P24:P33"/>
    <mergeCell ref="Q24:Q33"/>
    <mergeCell ref="L30:L33"/>
    <mergeCell ref="M30:M32"/>
    <mergeCell ref="W10:W12"/>
    <mergeCell ref="K10:K12"/>
    <mergeCell ref="L10:L12"/>
    <mergeCell ref="T7:T13"/>
    <mergeCell ref="U7:U13"/>
    <mergeCell ref="V7:V13"/>
    <mergeCell ref="W7:W9"/>
    <mergeCell ref="X14:X23"/>
    <mergeCell ref="M16:M17"/>
    <mergeCell ref="M18:M19"/>
    <mergeCell ref="M20:M21"/>
    <mergeCell ref="M22:M23"/>
    <mergeCell ref="V14:V23"/>
    <mergeCell ref="W14:W23"/>
    <mergeCell ref="P7:P9"/>
    <mergeCell ref="Q7:Q13"/>
    <mergeCell ref="R7:R13"/>
    <mergeCell ref="S7:S13"/>
    <mergeCell ref="H14:H23"/>
    <mergeCell ref="I14:I23"/>
    <mergeCell ref="J14:J23"/>
    <mergeCell ref="A7:A13"/>
    <mergeCell ref="K14:K23"/>
    <mergeCell ref="M10:M12"/>
    <mergeCell ref="N10:N12"/>
    <mergeCell ref="O10:O12"/>
    <mergeCell ref="P10:P12"/>
    <mergeCell ref="B7:B9"/>
    <mergeCell ref="C7:C9"/>
    <mergeCell ref="D7:D9"/>
    <mergeCell ref="E7:E9"/>
    <mergeCell ref="F7:F9"/>
    <mergeCell ref="G7:G9"/>
    <mergeCell ref="A14:A23"/>
    <mergeCell ref="B14:B23"/>
    <mergeCell ref="C14:C23"/>
    <mergeCell ref="D14:D23"/>
    <mergeCell ref="E14:E23"/>
    <mergeCell ref="G10:G12"/>
    <mergeCell ref="F10:F12"/>
    <mergeCell ref="N7:N9"/>
    <mergeCell ref="O7:O9"/>
    <mergeCell ref="H7:H9"/>
    <mergeCell ref="I7:I9"/>
    <mergeCell ref="J7:J9"/>
    <mergeCell ref="K7:K9"/>
    <mergeCell ref="L7:L9"/>
    <mergeCell ref="M7:M9"/>
    <mergeCell ref="H10:H12"/>
    <mergeCell ref="I10:I12"/>
    <mergeCell ref="J10:J12"/>
    <mergeCell ref="A74:P74"/>
    <mergeCell ref="I5:L5"/>
    <mergeCell ref="M5:M6"/>
    <mergeCell ref="N5:N6"/>
    <mergeCell ref="A1:X1"/>
    <mergeCell ref="A5:A6"/>
    <mergeCell ref="B5:B6"/>
    <mergeCell ref="C5:C6"/>
    <mergeCell ref="D5:D6"/>
    <mergeCell ref="E5:E6"/>
    <mergeCell ref="F5:F6"/>
    <mergeCell ref="G5:G6"/>
    <mergeCell ref="H5:H6"/>
    <mergeCell ref="V5:V6"/>
    <mergeCell ref="W5:W6"/>
    <mergeCell ref="X5:X6"/>
    <mergeCell ref="O5:O6"/>
    <mergeCell ref="P5:P6"/>
    <mergeCell ref="Q5:Q6"/>
    <mergeCell ref="X7:X13"/>
    <mergeCell ref="B10:B12"/>
    <mergeCell ref="C10:C12"/>
    <mergeCell ref="D10:D12"/>
    <mergeCell ref="E10:E12"/>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B1" zoomScaleNormal="100" workbookViewId="0">
      <selection activeCell="H5" sqref="H5"/>
    </sheetView>
  </sheetViews>
  <sheetFormatPr defaultColWidth="11.42578125" defaultRowHeight="15" x14ac:dyDescent="0.25"/>
  <cols>
    <col min="1" max="1" width="59.85546875" style="3" bestFit="1" customWidth="1"/>
    <col min="2" max="2" width="23.140625" style="1" bestFit="1" customWidth="1"/>
    <col min="3" max="3" width="51.42578125" style="3" customWidth="1"/>
    <col min="4" max="4" width="35.140625" style="3" customWidth="1"/>
    <col min="5" max="5" width="37.5703125" style="3" customWidth="1"/>
    <col min="6" max="9" width="11.42578125" style="3"/>
    <col min="10" max="11" width="11.42578125" style="3" customWidth="1"/>
    <col min="12" max="16384" width="11.42578125" style="3"/>
  </cols>
  <sheetData>
    <row r="1" spans="1:6" x14ac:dyDescent="0.25">
      <c r="A1" s="2"/>
      <c r="B1" s="2"/>
      <c r="C1" s="2" t="s">
        <v>0</v>
      </c>
      <c r="D1" s="2" t="s">
        <v>13</v>
      </c>
      <c r="E1" s="2" t="s">
        <v>12</v>
      </c>
      <c r="F1" s="2"/>
    </row>
    <row r="2" spans="1:6" ht="75" x14ac:dyDescent="0.25">
      <c r="C2" s="3" t="s">
        <v>14</v>
      </c>
      <c r="D2" s="3" t="s">
        <v>15</v>
      </c>
      <c r="E2" s="3" t="s">
        <v>19</v>
      </c>
      <c r="F2" s="1"/>
    </row>
    <row r="3" spans="1:6" ht="75" x14ac:dyDescent="0.25">
      <c r="C3" s="3" t="s">
        <v>31</v>
      </c>
      <c r="D3" s="3" t="s">
        <v>16</v>
      </c>
      <c r="E3" s="3" t="s">
        <v>20</v>
      </c>
      <c r="F3" s="1"/>
    </row>
    <row r="4" spans="1:6" ht="90" x14ac:dyDescent="0.25">
      <c r="C4" s="3" t="s">
        <v>32</v>
      </c>
      <c r="D4" s="3" t="s">
        <v>17</v>
      </c>
      <c r="E4" s="3" t="s">
        <v>54</v>
      </c>
      <c r="F4" s="1"/>
    </row>
    <row r="5" spans="1:6" ht="75" x14ac:dyDescent="0.25">
      <c r="C5" s="3" t="s">
        <v>40</v>
      </c>
      <c r="D5" s="3" t="s">
        <v>18</v>
      </c>
      <c r="E5" s="3" t="s">
        <v>21</v>
      </c>
    </row>
    <row r="6" spans="1:6" ht="75" x14ac:dyDescent="0.25">
      <c r="C6" s="3" t="s">
        <v>43</v>
      </c>
      <c r="D6" s="3" t="s">
        <v>28</v>
      </c>
      <c r="E6" s="3" t="s">
        <v>22</v>
      </c>
    </row>
    <row r="7" spans="1:6" ht="75" x14ac:dyDescent="0.25">
      <c r="C7" s="3" t="s">
        <v>44</v>
      </c>
      <c r="D7" s="3" t="s">
        <v>29</v>
      </c>
      <c r="E7" s="3" t="s">
        <v>23</v>
      </c>
    </row>
    <row r="8" spans="1:6" ht="75" x14ac:dyDescent="0.25">
      <c r="D8" s="3" t="s">
        <v>33</v>
      </c>
      <c r="E8" s="3" t="s">
        <v>24</v>
      </c>
    </row>
    <row r="9" spans="1:6" ht="120" x14ac:dyDescent="0.25">
      <c r="D9" s="3" t="s">
        <v>34</v>
      </c>
      <c r="E9" s="3" t="s">
        <v>25</v>
      </c>
    </row>
    <row r="10" spans="1:6" ht="150" x14ac:dyDescent="0.25">
      <c r="D10" s="3" t="s">
        <v>41</v>
      </c>
      <c r="E10" s="3" t="s">
        <v>26</v>
      </c>
    </row>
    <row r="11" spans="1:6" ht="60" x14ac:dyDescent="0.25">
      <c r="D11" s="3" t="s">
        <v>45</v>
      </c>
      <c r="E11" s="3" t="s">
        <v>27</v>
      </c>
    </row>
    <row r="12" spans="1:6" ht="105" x14ac:dyDescent="0.25">
      <c r="D12" s="3" t="s">
        <v>46</v>
      </c>
      <c r="E12" s="3" t="s">
        <v>55</v>
      </c>
    </row>
    <row r="13" spans="1:6" ht="75" x14ac:dyDescent="0.25">
      <c r="D13" s="3" t="s">
        <v>47</v>
      </c>
      <c r="E13" s="3" t="s">
        <v>30</v>
      </c>
    </row>
    <row r="14" spans="1:6" ht="45" x14ac:dyDescent="0.25">
      <c r="E14" s="3" t="s">
        <v>35</v>
      </c>
    </row>
    <row r="15" spans="1:6" ht="30" x14ac:dyDescent="0.25">
      <c r="E15" s="3" t="s">
        <v>36</v>
      </c>
    </row>
    <row r="16" spans="1:6" ht="45" x14ac:dyDescent="0.25">
      <c r="E16" s="3" t="s">
        <v>37</v>
      </c>
    </row>
    <row r="17" spans="5:5" ht="30" x14ac:dyDescent="0.25">
      <c r="E17" s="3" t="s">
        <v>38</v>
      </c>
    </row>
    <row r="18" spans="5:5" x14ac:dyDescent="0.25">
      <c r="E18" s="3" t="s">
        <v>39</v>
      </c>
    </row>
    <row r="19" spans="5:5" ht="105" x14ac:dyDescent="0.25">
      <c r="E19" s="3" t="s">
        <v>42</v>
      </c>
    </row>
    <row r="20" spans="5:5" ht="60" x14ac:dyDescent="0.25">
      <c r="E20" s="3" t="s">
        <v>48</v>
      </c>
    </row>
    <row r="21" spans="5:5" x14ac:dyDescent="0.25">
      <c r="E21" s="3" t="s">
        <v>49</v>
      </c>
    </row>
    <row r="22" spans="5:5" ht="30" x14ac:dyDescent="0.25">
      <c r="E22" s="3" t="s">
        <v>50</v>
      </c>
    </row>
    <row r="23" spans="5:5" ht="45" x14ac:dyDescent="0.25">
      <c r="E23" s="3" t="s">
        <v>51</v>
      </c>
    </row>
    <row r="24" spans="5:5" ht="45" x14ac:dyDescent="0.25">
      <c r="E24" s="3" t="s">
        <v>52</v>
      </c>
    </row>
    <row r="25" spans="5:5" ht="30" x14ac:dyDescent="0.25">
      <c r="E25" s="3" t="s">
        <v>53</v>
      </c>
    </row>
  </sheetData>
  <sortState ref="A2:B16">
    <sortCondition ref="A2:A16"/>
  </sortState>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
  <sheetViews>
    <sheetView workbookViewId="0">
      <selection activeCell="E11" sqref="E11"/>
    </sheetView>
  </sheetViews>
  <sheetFormatPr defaultColWidth="11.42578125" defaultRowHeight="15" x14ac:dyDescent="0.25"/>
  <cols>
    <col min="1" max="1" width="21.42578125" customWidth="1"/>
    <col min="2" max="2" width="67.28515625" customWidth="1"/>
    <col min="3" max="3" width="20.140625" customWidth="1"/>
    <col min="4" max="4" width="34.85546875" customWidth="1"/>
  </cols>
  <sheetData>
    <row r="3" spans="1:4" x14ac:dyDescent="0.25">
      <c r="A3" s="279" t="s">
        <v>958</v>
      </c>
      <c r="B3" s="279" t="s">
        <v>972</v>
      </c>
      <c r="C3" s="279" t="s">
        <v>971</v>
      </c>
      <c r="D3" s="279" t="s">
        <v>970</v>
      </c>
    </row>
    <row r="4" spans="1:4" ht="15.75" thickBot="1" x14ac:dyDescent="0.3">
      <c r="A4" s="269">
        <v>1</v>
      </c>
      <c r="B4" s="270" t="s">
        <v>959</v>
      </c>
      <c r="C4" s="278">
        <v>12</v>
      </c>
      <c r="D4" s="278">
        <v>12</v>
      </c>
    </row>
    <row r="5" spans="1:4" ht="15.75" thickBot="1" x14ac:dyDescent="0.3">
      <c r="A5" s="271">
        <v>2</v>
      </c>
      <c r="B5" s="272" t="s">
        <v>434</v>
      </c>
      <c r="C5" s="278">
        <v>13</v>
      </c>
      <c r="D5" s="278">
        <v>18</v>
      </c>
    </row>
    <row r="6" spans="1:4" ht="15.75" thickBot="1" x14ac:dyDescent="0.3">
      <c r="A6" s="269">
        <v>3</v>
      </c>
      <c r="B6" s="270" t="s">
        <v>960</v>
      </c>
      <c r="C6" s="278">
        <v>12</v>
      </c>
      <c r="D6" s="278">
        <v>19</v>
      </c>
    </row>
    <row r="7" spans="1:4" ht="15.75" thickBot="1" x14ac:dyDescent="0.3">
      <c r="A7" s="271">
        <v>4</v>
      </c>
      <c r="B7" s="272" t="s">
        <v>961</v>
      </c>
      <c r="C7" s="278">
        <v>9</v>
      </c>
      <c r="D7" s="278">
        <v>11</v>
      </c>
    </row>
    <row r="8" spans="1:4" ht="18" customHeight="1" thickBot="1" x14ac:dyDescent="0.3">
      <c r="A8" s="269">
        <v>5</v>
      </c>
      <c r="B8" s="273" t="s">
        <v>962</v>
      </c>
      <c r="C8" s="278">
        <v>8</v>
      </c>
      <c r="D8" s="278">
        <v>9</v>
      </c>
    </row>
    <row r="9" spans="1:4" ht="15.75" thickBot="1" x14ac:dyDescent="0.3">
      <c r="A9" s="271">
        <v>6</v>
      </c>
      <c r="B9" s="272" t="s">
        <v>963</v>
      </c>
      <c r="C9" s="278">
        <v>6</v>
      </c>
      <c r="D9" s="278">
        <v>15</v>
      </c>
    </row>
    <row r="10" spans="1:4" ht="15.75" thickBot="1" x14ac:dyDescent="0.3">
      <c r="A10" s="269">
        <v>7</v>
      </c>
      <c r="B10" s="270" t="s">
        <v>964</v>
      </c>
      <c r="C10" s="278">
        <v>14</v>
      </c>
      <c r="D10" s="278">
        <v>14</v>
      </c>
    </row>
    <row r="11" spans="1:4" ht="15.75" thickBot="1" x14ac:dyDescent="0.3">
      <c r="A11" s="271">
        <v>8</v>
      </c>
      <c r="B11" s="272" t="s">
        <v>965</v>
      </c>
      <c r="C11" s="278">
        <v>4</v>
      </c>
      <c r="D11" s="278">
        <v>4</v>
      </c>
    </row>
    <row r="12" spans="1:4" ht="15.75" thickBot="1" x14ac:dyDescent="0.3">
      <c r="A12" s="269">
        <v>9</v>
      </c>
      <c r="B12" s="270" t="s">
        <v>966</v>
      </c>
      <c r="C12" s="278">
        <v>6</v>
      </c>
      <c r="D12" s="278">
        <v>9</v>
      </c>
    </row>
    <row r="13" spans="1:4" ht="16.5" thickBot="1" x14ac:dyDescent="0.3">
      <c r="A13" s="852" t="s">
        <v>967</v>
      </c>
      <c r="B13" s="853"/>
      <c r="C13" s="279">
        <f>SUM(C4:C12)</f>
        <v>84</v>
      </c>
      <c r="D13" s="279">
        <f>SUM(D4:D12)</f>
        <v>111</v>
      </c>
    </row>
  </sheetData>
  <mergeCells count="1">
    <mergeCell ref="A13:B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98"/>
  <sheetViews>
    <sheetView topLeftCell="A4" zoomScale="60" zoomScaleNormal="60" workbookViewId="0">
      <selection activeCell="A4" sqref="A1:N1048576"/>
    </sheetView>
  </sheetViews>
  <sheetFormatPr defaultColWidth="11.42578125" defaultRowHeight="41.25" customHeight="1" x14ac:dyDescent="0.25"/>
  <cols>
    <col min="1" max="1" width="27.140625" style="3" customWidth="1"/>
    <col min="2" max="2" width="27.42578125" style="3" customWidth="1"/>
    <col min="3" max="3" width="51.28515625" style="3" customWidth="1"/>
    <col min="4" max="4" width="21" style="3" customWidth="1"/>
    <col min="5" max="5" width="15.140625" style="3" customWidth="1"/>
    <col min="6" max="6" width="22" style="3" customWidth="1"/>
    <col min="7" max="7" width="13.5703125" style="3" customWidth="1"/>
    <col min="8" max="8" width="10.7109375" style="3" customWidth="1"/>
    <col min="9" max="9" width="10.85546875" style="3" customWidth="1"/>
    <col min="10" max="10" width="10.7109375" style="228" customWidth="1"/>
    <col min="11" max="11" width="11.140625" style="3" customWidth="1"/>
    <col min="12" max="12" width="11.7109375" style="3" customWidth="1"/>
    <col min="13" max="13" width="34.85546875" style="3" customWidth="1"/>
    <col min="14" max="14" width="17" style="3" customWidth="1"/>
    <col min="15" max="15" width="15" style="3" customWidth="1"/>
    <col min="16" max="16" width="14.7109375" style="3" customWidth="1"/>
    <col min="17" max="17" width="18.85546875" style="3" customWidth="1"/>
    <col min="18" max="18" width="15.7109375" style="3" customWidth="1"/>
    <col min="19" max="19" width="15.42578125" style="228" bestFit="1" customWidth="1"/>
    <col min="20" max="20" width="15.42578125" style="3" bestFit="1" customWidth="1"/>
    <col min="21" max="21" width="16.42578125" style="3" customWidth="1"/>
    <col min="22" max="22" width="31.5703125" style="3" customWidth="1"/>
    <col min="23" max="23" width="23" style="3" customWidth="1"/>
    <col min="24" max="24" width="33.5703125" style="3" customWidth="1"/>
    <col min="25" max="16384" width="11.42578125" style="3"/>
  </cols>
  <sheetData>
    <row r="1" spans="1:78" ht="41.25" hidden="1" customHeight="1" x14ac:dyDescent="0.25">
      <c r="A1" s="429" t="s">
        <v>577</v>
      </c>
      <c r="B1" s="429"/>
      <c r="C1" s="429"/>
      <c r="D1" s="429"/>
      <c r="E1" s="429"/>
      <c r="F1" s="429"/>
      <c r="G1" s="429"/>
      <c r="H1" s="429"/>
      <c r="I1" s="429"/>
      <c r="J1" s="429"/>
      <c r="K1" s="429"/>
      <c r="L1" s="429"/>
      <c r="M1" s="429"/>
      <c r="N1" s="429"/>
      <c r="O1" s="429"/>
      <c r="P1" s="429"/>
      <c r="Q1" s="429"/>
      <c r="R1" s="429"/>
      <c r="S1" s="429"/>
      <c r="T1" s="429"/>
      <c r="U1" s="429"/>
      <c r="V1" s="429"/>
      <c r="W1" s="429"/>
      <c r="X1" s="429"/>
    </row>
    <row r="2" spans="1:78" ht="41.25" hidden="1" customHeight="1" x14ac:dyDescent="0.25">
      <c r="A2" s="224" t="s">
        <v>578</v>
      </c>
      <c r="B2" s="224" t="s">
        <v>290</v>
      </c>
      <c r="C2" s="224"/>
      <c r="D2" s="224"/>
      <c r="E2" s="224"/>
      <c r="F2" s="224"/>
      <c r="G2" s="224"/>
      <c r="H2" s="224"/>
      <c r="I2" s="224"/>
      <c r="J2" s="111"/>
      <c r="K2" s="224"/>
      <c r="L2" s="224"/>
      <c r="M2" s="224"/>
      <c r="N2" s="224"/>
      <c r="O2" s="224"/>
      <c r="Q2" s="224"/>
      <c r="S2" s="111"/>
    </row>
    <row r="3" spans="1:78" ht="41.25" hidden="1" customHeight="1" thickBot="1" x14ac:dyDescent="0.3"/>
    <row r="4" spans="1:78" ht="41.25" customHeight="1" x14ac:dyDescent="0.25">
      <c r="A4" s="430" t="s">
        <v>61</v>
      </c>
      <c r="B4" s="425" t="s">
        <v>56</v>
      </c>
      <c r="C4" s="425" t="s">
        <v>66</v>
      </c>
      <c r="D4" s="432" t="s">
        <v>5</v>
      </c>
      <c r="E4" s="434" t="s">
        <v>57</v>
      </c>
      <c r="F4" s="425" t="s">
        <v>58</v>
      </c>
      <c r="G4" s="425" t="s">
        <v>6</v>
      </c>
      <c r="H4" s="425" t="s">
        <v>59</v>
      </c>
      <c r="I4" s="425" t="s">
        <v>7</v>
      </c>
      <c r="J4" s="425"/>
      <c r="K4" s="425"/>
      <c r="L4" s="425"/>
      <c r="M4" s="425" t="s">
        <v>4</v>
      </c>
      <c r="N4" s="425" t="s">
        <v>62</v>
      </c>
      <c r="O4" s="425" t="s">
        <v>63</v>
      </c>
      <c r="P4" s="425" t="s">
        <v>2</v>
      </c>
      <c r="Q4" s="425" t="s">
        <v>64</v>
      </c>
      <c r="R4" s="425" t="s">
        <v>65</v>
      </c>
      <c r="S4" s="425"/>
      <c r="T4" s="425"/>
      <c r="U4" s="425"/>
      <c r="V4" s="425" t="s">
        <v>68</v>
      </c>
      <c r="W4" s="425" t="s">
        <v>544</v>
      </c>
      <c r="X4" s="436" t="s">
        <v>60</v>
      </c>
    </row>
    <row r="5" spans="1:78" ht="41.25" customHeight="1" thickBot="1" x14ac:dyDescent="0.3">
      <c r="A5" s="431"/>
      <c r="B5" s="426"/>
      <c r="C5" s="426"/>
      <c r="D5" s="433"/>
      <c r="E5" s="435"/>
      <c r="F5" s="426"/>
      <c r="G5" s="426"/>
      <c r="H5" s="426"/>
      <c r="I5" s="225" t="s">
        <v>8</v>
      </c>
      <c r="J5" s="284" t="s">
        <v>9</v>
      </c>
      <c r="K5" s="225" t="s">
        <v>10</v>
      </c>
      <c r="L5" s="225" t="s">
        <v>11</v>
      </c>
      <c r="M5" s="426"/>
      <c r="N5" s="426"/>
      <c r="O5" s="426"/>
      <c r="P5" s="426"/>
      <c r="Q5" s="426"/>
      <c r="R5" s="225" t="s">
        <v>8</v>
      </c>
      <c r="S5" s="284" t="s">
        <v>9</v>
      </c>
      <c r="T5" s="225" t="s">
        <v>10</v>
      </c>
      <c r="U5" s="225" t="s">
        <v>11</v>
      </c>
      <c r="V5" s="426"/>
      <c r="W5" s="426"/>
      <c r="X5" s="437"/>
    </row>
    <row r="6" spans="1:78" ht="62.25" customHeight="1" x14ac:dyDescent="0.25">
      <c r="A6" s="402" t="s">
        <v>48</v>
      </c>
      <c r="B6" s="438" t="s">
        <v>291</v>
      </c>
      <c r="C6" s="439" t="s">
        <v>292</v>
      </c>
      <c r="D6" s="439" t="s">
        <v>293</v>
      </c>
      <c r="E6" s="439" t="s">
        <v>294</v>
      </c>
      <c r="F6" s="439" t="s">
        <v>941</v>
      </c>
      <c r="G6" s="440">
        <v>4</v>
      </c>
      <c r="H6" s="439">
        <v>4</v>
      </c>
      <c r="I6" s="418"/>
      <c r="J6" s="441">
        <v>1</v>
      </c>
      <c r="K6" s="418">
        <v>2</v>
      </c>
      <c r="L6" s="420">
        <v>0.95</v>
      </c>
      <c r="M6" s="373" t="s">
        <v>692</v>
      </c>
      <c r="N6" s="351">
        <v>230972.13</v>
      </c>
      <c r="O6" s="351">
        <v>0</v>
      </c>
      <c r="P6" s="351" t="s">
        <v>72</v>
      </c>
      <c r="Q6" s="351">
        <f>SUM(N6:O10)</f>
        <v>230972.13</v>
      </c>
      <c r="R6" s="351"/>
      <c r="S6" s="360">
        <v>115486.065</v>
      </c>
      <c r="T6" s="351"/>
      <c r="U6" s="351">
        <v>115486.065</v>
      </c>
      <c r="V6" s="415" t="s">
        <v>295</v>
      </c>
      <c r="W6" s="415" t="s">
        <v>296</v>
      </c>
      <c r="X6" s="385" t="s">
        <v>297</v>
      </c>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row>
    <row r="7" spans="1:78" ht="62.25" customHeight="1" x14ac:dyDescent="0.25">
      <c r="A7" s="402"/>
      <c r="B7" s="364"/>
      <c r="C7" s="366"/>
      <c r="D7" s="366"/>
      <c r="E7" s="366"/>
      <c r="F7" s="366"/>
      <c r="G7" s="368"/>
      <c r="H7" s="366"/>
      <c r="I7" s="419"/>
      <c r="J7" s="442"/>
      <c r="K7" s="419"/>
      <c r="L7" s="421"/>
      <c r="M7" s="374"/>
      <c r="N7" s="352"/>
      <c r="O7" s="352"/>
      <c r="P7" s="352"/>
      <c r="Q7" s="352"/>
      <c r="R7" s="352"/>
      <c r="S7" s="361"/>
      <c r="T7" s="352"/>
      <c r="U7" s="352"/>
      <c r="V7" s="416"/>
      <c r="W7" s="416"/>
      <c r="X7" s="386"/>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row>
    <row r="8" spans="1:78" ht="69" customHeight="1" thickBot="1" x14ac:dyDescent="0.3">
      <c r="A8" s="402"/>
      <c r="B8" s="364"/>
      <c r="C8" s="366"/>
      <c r="D8" s="366"/>
      <c r="E8" s="366"/>
      <c r="F8" s="366"/>
      <c r="G8" s="368"/>
      <c r="H8" s="366"/>
      <c r="I8" s="419"/>
      <c r="J8" s="442"/>
      <c r="K8" s="419"/>
      <c r="L8" s="421"/>
      <c r="M8" s="422"/>
      <c r="N8" s="352"/>
      <c r="O8" s="352"/>
      <c r="P8" s="352"/>
      <c r="Q8" s="352"/>
      <c r="R8" s="352"/>
      <c r="S8" s="361"/>
      <c r="T8" s="352"/>
      <c r="U8" s="352"/>
      <c r="V8" s="416"/>
      <c r="W8" s="416"/>
      <c r="X8" s="386"/>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row>
    <row r="9" spans="1:78" ht="41.25" customHeight="1" x14ac:dyDescent="0.25">
      <c r="A9" s="402"/>
      <c r="B9" s="443" t="s">
        <v>693</v>
      </c>
      <c r="C9" s="376" t="s">
        <v>694</v>
      </c>
      <c r="D9" s="376" t="s">
        <v>928</v>
      </c>
      <c r="E9" s="376" t="s">
        <v>929</v>
      </c>
      <c r="F9" s="376" t="s">
        <v>942</v>
      </c>
      <c r="G9" s="376">
        <v>3</v>
      </c>
      <c r="H9" s="376">
        <v>1</v>
      </c>
      <c r="I9" s="423"/>
      <c r="J9" s="444"/>
      <c r="K9" s="423"/>
      <c r="L9" s="418">
        <v>1</v>
      </c>
      <c r="M9" s="424" t="s">
        <v>695</v>
      </c>
      <c r="N9" s="352"/>
      <c r="O9" s="352"/>
      <c r="P9" s="352"/>
      <c r="Q9" s="352"/>
      <c r="R9" s="352"/>
      <c r="S9" s="361"/>
      <c r="T9" s="352"/>
      <c r="U9" s="352"/>
      <c r="V9" s="416"/>
      <c r="W9" s="416"/>
      <c r="X9" s="386"/>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row>
    <row r="10" spans="1:78" ht="68.25" customHeight="1" x14ac:dyDescent="0.25">
      <c r="A10" s="402"/>
      <c r="B10" s="443"/>
      <c r="C10" s="376"/>
      <c r="D10" s="376"/>
      <c r="E10" s="376"/>
      <c r="F10" s="376"/>
      <c r="G10" s="376"/>
      <c r="H10" s="376"/>
      <c r="I10" s="423"/>
      <c r="J10" s="444"/>
      <c r="K10" s="423"/>
      <c r="L10" s="419"/>
      <c r="M10" s="422"/>
      <c r="N10" s="353"/>
      <c r="O10" s="353"/>
      <c r="P10" s="353"/>
      <c r="Q10" s="352"/>
      <c r="R10" s="353"/>
      <c r="S10" s="362"/>
      <c r="T10" s="353"/>
      <c r="U10" s="353"/>
      <c r="V10" s="417"/>
      <c r="W10" s="417"/>
      <c r="X10" s="387"/>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row>
    <row r="11" spans="1:78" ht="41.25" customHeight="1" x14ac:dyDescent="0.25">
      <c r="A11" s="402"/>
      <c r="B11" s="345" t="s">
        <v>298</v>
      </c>
      <c r="C11" s="348" t="s">
        <v>299</v>
      </c>
      <c r="D11" s="348" t="s">
        <v>300</v>
      </c>
      <c r="E11" s="348" t="s">
        <v>82</v>
      </c>
      <c r="F11" s="348" t="s">
        <v>301</v>
      </c>
      <c r="G11" s="367">
        <v>0</v>
      </c>
      <c r="H11" s="399">
        <v>0.9</v>
      </c>
      <c r="I11" s="379">
        <v>0.9</v>
      </c>
      <c r="J11" s="379">
        <v>0.9</v>
      </c>
      <c r="K11" s="379">
        <v>0.9</v>
      </c>
      <c r="L11" s="388">
        <v>0.9</v>
      </c>
      <c r="M11" s="220" t="s">
        <v>302</v>
      </c>
      <c r="N11" s="351">
        <v>9000000</v>
      </c>
      <c r="O11" s="351">
        <v>0</v>
      </c>
      <c r="P11" s="351" t="s">
        <v>72</v>
      </c>
      <c r="Q11" s="351">
        <f>N11+O11</f>
        <v>9000000</v>
      </c>
      <c r="R11" s="351">
        <v>2250000</v>
      </c>
      <c r="S11" s="360">
        <v>2250000</v>
      </c>
      <c r="T11" s="351">
        <v>2250000</v>
      </c>
      <c r="U11" s="351">
        <v>2250000</v>
      </c>
      <c r="V11" s="385" t="s">
        <v>303</v>
      </c>
      <c r="W11" s="415" t="s">
        <v>304</v>
      </c>
      <c r="X11" s="385" t="s">
        <v>305</v>
      </c>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row>
    <row r="12" spans="1:78" ht="105.75" customHeight="1" x14ac:dyDescent="0.25">
      <c r="A12" s="402"/>
      <c r="B12" s="346"/>
      <c r="C12" s="349"/>
      <c r="D12" s="349"/>
      <c r="E12" s="349"/>
      <c r="F12" s="349"/>
      <c r="G12" s="368"/>
      <c r="H12" s="400"/>
      <c r="I12" s="364"/>
      <c r="J12" s="380"/>
      <c r="K12" s="380"/>
      <c r="L12" s="389"/>
      <c r="M12" s="220" t="s">
        <v>306</v>
      </c>
      <c r="N12" s="352"/>
      <c r="O12" s="352"/>
      <c r="P12" s="352"/>
      <c r="Q12" s="352"/>
      <c r="R12" s="352"/>
      <c r="S12" s="361"/>
      <c r="T12" s="352"/>
      <c r="U12" s="352"/>
      <c r="V12" s="386"/>
      <c r="W12" s="416"/>
      <c r="X12" s="386"/>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row>
    <row r="13" spans="1:78" ht="41.25" customHeight="1" x14ac:dyDescent="0.25">
      <c r="A13" s="402"/>
      <c r="B13" s="346"/>
      <c r="C13" s="349"/>
      <c r="D13" s="349"/>
      <c r="E13" s="349"/>
      <c r="F13" s="349"/>
      <c r="G13" s="368"/>
      <c r="H13" s="400"/>
      <c r="I13" s="364"/>
      <c r="J13" s="380"/>
      <c r="K13" s="380"/>
      <c r="L13" s="389"/>
      <c r="M13" s="220" t="s">
        <v>307</v>
      </c>
      <c r="N13" s="352"/>
      <c r="O13" s="352"/>
      <c r="P13" s="352"/>
      <c r="Q13" s="352"/>
      <c r="R13" s="352"/>
      <c r="S13" s="361"/>
      <c r="T13" s="352"/>
      <c r="U13" s="352"/>
      <c r="V13" s="386"/>
      <c r="W13" s="416"/>
      <c r="X13" s="386"/>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row>
    <row r="14" spans="1:78" ht="65.25" customHeight="1" x14ac:dyDescent="0.25">
      <c r="A14" s="402"/>
      <c r="B14" s="346"/>
      <c r="C14" s="349"/>
      <c r="D14" s="349"/>
      <c r="E14" s="349"/>
      <c r="F14" s="349"/>
      <c r="G14" s="368"/>
      <c r="H14" s="400"/>
      <c r="I14" s="364"/>
      <c r="J14" s="380"/>
      <c r="K14" s="380"/>
      <c r="L14" s="389"/>
      <c r="M14" s="220" t="s">
        <v>308</v>
      </c>
      <c r="N14" s="352"/>
      <c r="O14" s="352"/>
      <c r="P14" s="352"/>
      <c r="Q14" s="352"/>
      <c r="R14" s="352"/>
      <c r="S14" s="361"/>
      <c r="T14" s="352"/>
      <c r="U14" s="352"/>
      <c r="V14" s="386"/>
      <c r="W14" s="416"/>
      <c r="X14" s="386"/>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row>
    <row r="15" spans="1:78" ht="61.5" customHeight="1" x14ac:dyDescent="0.25">
      <c r="A15" s="402"/>
      <c r="B15" s="346"/>
      <c r="C15" s="349"/>
      <c r="D15" s="349"/>
      <c r="E15" s="349"/>
      <c r="F15" s="349"/>
      <c r="G15" s="368"/>
      <c r="H15" s="400"/>
      <c r="I15" s="364"/>
      <c r="J15" s="380"/>
      <c r="K15" s="380"/>
      <c r="L15" s="389"/>
      <c r="M15" s="220" t="s">
        <v>309</v>
      </c>
      <c r="N15" s="352"/>
      <c r="O15" s="352"/>
      <c r="P15" s="352"/>
      <c r="Q15" s="352"/>
      <c r="R15" s="352"/>
      <c r="S15" s="361"/>
      <c r="T15" s="352"/>
      <c r="U15" s="352"/>
      <c r="V15" s="386"/>
      <c r="W15" s="416"/>
      <c r="X15" s="386"/>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row>
    <row r="16" spans="1:78" ht="55.5" customHeight="1" x14ac:dyDescent="0.25">
      <c r="A16" s="402"/>
      <c r="B16" s="347"/>
      <c r="C16" s="350"/>
      <c r="D16" s="350"/>
      <c r="E16" s="350"/>
      <c r="F16" s="350"/>
      <c r="G16" s="396"/>
      <c r="H16" s="401"/>
      <c r="I16" s="382"/>
      <c r="J16" s="381"/>
      <c r="K16" s="381"/>
      <c r="L16" s="390"/>
      <c r="M16" s="220" t="s">
        <v>310</v>
      </c>
      <c r="N16" s="353"/>
      <c r="O16" s="353"/>
      <c r="P16" s="353"/>
      <c r="Q16" s="353"/>
      <c r="R16" s="353"/>
      <c r="S16" s="362"/>
      <c r="T16" s="353"/>
      <c r="U16" s="353"/>
      <c r="V16" s="387"/>
      <c r="W16" s="417"/>
      <c r="X16" s="387"/>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row>
    <row r="17" spans="1:78" ht="41.25" customHeight="1" x14ac:dyDescent="0.25">
      <c r="A17" s="402"/>
      <c r="B17" s="345" t="s">
        <v>311</v>
      </c>
      <c r="C17" s="393" t="s">
        <v>312</v>
      </c>
      <c r="D17" s="393" t="s">
        <v>313</v>
      </c>
      <c r="E17" s="393" t="s">
        <v>314</v>
      </c>
      <c r="F17" s="393" t="s">
        <v>930</v>
      </c>
      <c r="G17" s="367">
        <v>0</v>
      </c>
      <c r="H17" s="367">
        <v>1</v>
      </c>
      <c r="I17" s="367"/>
      <c r="J17" s="363"/>
      <c r="K17" s="427">
        <v>1</v>
      </c>
      <c r="L17" s="367"/>
      <c r="M17" s="220" t="s">
        <v>315</v>
      </c>
      <c r="N17" s="351">
        <v>600000</v>
      </c>
      <c r="O17" s="351">
        <v>0</v>
      </c>
      <c r="P17" s="351" t="s">
        <v>72</v>
      </c>
      <c r="Q17" s="351">
        <f>SUM(N17:O25)</f>
        <v>600000</v>
      </c>
      <c r="R17" s="351"/>
      <c r="S17" s="360"/>
      <c r="T17" s="351">
        <f>SUM(Q17:R25)</f>
        <v>600000</v>
      </c>
      <c r="U17" s="351"/>
      <c r="V17" s="385" t="s">
        <v>303</v>
      </c>
      <c r="W17" s="415" t="s">
        <v>304</v>
      </c>
      <c r="X17" s="385" t="s">
        <v>305</v>
      </c>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row>
    <row r="18" spans="1:78" ht="85.5" customHeight="1" x14ac:dyDescent="0.25">
      <c r="A18" s="402"/>
      <c r="B18" s="346"/>
      <c r="C18" s="394"/>
      <c r="D18" s="394"/>
      <c r="E18" s="394"/>
      <c r="F18" s="394"/>
      <c r="G18" s="368"/>
      <c r="H18" s="368"/>
      <c r="I18" s="368"/>
      <c r="J18" s="364"/>
      <c r="K18" s="421"/>
      <c r="L18" s="368"/>
      <c r="M18" s="220" t="s">
        <v>316</v>
      </c>
      <c r="N18" s="352"/>
      <c r="O18" s="352"/>
      <c r="P18" s="352"/>
      <c r="Q18" s="352"/>
      <c r="R18" s="352"/>
      <c r="S18" s="361"/>
      <c r="T18" s="352"/>
      <c r="U18" s="352"/>
      <c r="V18" s="386"/>
      <c r="W18" s="416"/>
      <c r="X18" s="386"/>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row>
    <row r="19" spans="1:78" ht="120" customHeight="1" x14ac:dyDescent="0.25">
      <c r="A19" s="402"/>
      <c r="B19" s="346"/>
      <c r="C19" s="394"/>
      <c r="D19" s="394"/>
      <c r="E19" s="394"/>
      <c r="F19" s="394"/>
      <c r="G19" s="368"/>
      <c r="H19" s="368"/>
      <c r="I19" s="368"/>
      <c r="J19" s="364"/>
      <c r="K19" s="421"/>
      <c r="L19" s="368"/>
      <c r="M19" s="220" t="s">
        <v>317</v>
      </c>
      <c r="N19" s="352"/>
      <c r="O19" s="352"/>
      <c r="P19" s="352"/>
      <c r="Q19" s="352"/>
      <c r="R19" s="352"/>
      <c r="S19" s="361"/>
      <c r="T19" s="352"/>
      <c r="U19" s="352"/>
      <c r="V19" s="386"/>
      <c r="W19" s="416"/>
      <c r="X19" s="386"/>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row>
    <row r="20" spans="1:78" ht="57.75" customHeight="1" x14ac:dyDescent="0.25">
      <c r="A20" s="402"/>
      <c r="B20" s="346"/>
      <c r="C20" s="394"/>
      <c r="D20" s="394"/>
      <c r="E20" s="394"/>
      <c r="F20" s="394"/>
      <c r="G20" s="368"/>
      <c r="H20" s="368"/>
      <c r="I20" s="368"/>
      <c r="J20" s="364"/>
      <c r="K20" s="421"/>
      <c r="L20" s="368"/>
      <c r="M20" s="220" t="s">
        <v>318</v>
      </c>
      <c r="N20" s="352"/>
      <c r="O20" s="352"/>
      <c r="P20" s="352"/>
      <c r="Q20" s="352"/>
      <c r="R20" s="352"/>
      <c r="S20" s="361"/>
      <c r="T20" s="352"/>
      <c r="U20" s="352"/>
      <c r="V20" s="386"/>
      <c r="W20" s="416"/>
      <c r="X20" s="386"/>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row>
    <row r="21" spans="1:78" ht="72" customHeight="1" x14ac:dyDescent="0.25">
      <c r="A21" s="402"/>
      <c r="B21" s="346"/>
      <c r="C21" s="394"/>
      <c r="D21" s="394"/>
      <c r="E21" s="394"/>
      <c r="F21" s="394"/>
      <c r="G21" s="368"/>
      <c r="H21" s="368"/>
      <c r="I21" s="368"/>
      <c r="J21" s="364"/>
      <c r="K21" s="421"/>
      <c r="L21" s="368"/>
      <c r="M21" s="220" t="s">
        <v>319</v>
      </c>
      <c r="N21" s="352"/>
      <c r="O21" s="352"/>
      <c r="P21" s="352"/>
      <c r="Q21" s="352"/>
      <c r="R21" s="352"/>
      <c r="S21" s="361"/>
      <c r="T21" s="352"/>
      <c r="U21" s="352"/>
      <c r="V21" s="386"/>
      <c r="W21" s="416"/>
      <c r="X21" s="386"/>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row>
    <row r="22" spans="1:78" ht="41.25" customHeight="1" x14ac:dyDescent="0.25">
      <c r="A22" s="402"/>
      <c r="B22" s="346"/>
      <c r="C22" s="394"/>
      <c r="D22" s="394"/>
      <c r="E22" s="394"/>
      <c r="F22" s="394"/>
      <c r="G22" s="368"/>
      <c r="H22" s="368"/>
      <c r="I22" s="368"/>
      <c r="J22" s="364"/>
      <c r="K22" s="421"/>
      <c r="L22" s="368"/>
      <c r="M22" s="220" t="s">
        <v>320</v>
      </c>
      <c r="N22" s="352"/>
      <c r="O22" s="352"/>
      <c r="P22" s="352"/>
      <c r="Q22" s="352"/>
      <c r="R22" s="352"/>
      <c r="S22" s="361"/>
      <c r="T22" s="352"/>
      <c r="U22" s="352"/>
      <c r="V22" s="386"/>
      <c r="W22" s="416"/>
      <c r="X22" s="386"/>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row>
    <row r="23" spans="1:78" ht="41.25" customHeight="1" x14ac:dyDescent="0.25">
      <c r="A23" s="402"/>
      <c r="B23" s="346"/>
      <c r="C23" s="394"/>
      <c r="D23" s="394"/>
      <c r="E23" s="394"/>
      <c r="F23" s="394"/>
      <c r="G23" s="368"/>
      <c r="H23" s="368"/>
      <c r="I23" s="368"/>
      <c r="J23" s="364"/>
      <c r="K23" s="421"/>
      <c r="L23" s="368"/>
      <c r="M23" s="220" t="s">
        <v>321</v>
      </c>
      <c r="N23" s="352"/>
      <c r="O23" s="352"/>
      <c r="P23" s="352"/>
      <c r="Q23" s="352"/>
      <c r="R23" s="352"/>
      <c r="S23" s="361"/>
      <c r="T23" s="352"/>
      <c r="U23" s="352"/>
      <c r="V23" s="386"/>
      <c r="W23" s="416"/>
      <c r="X23" s="386"/>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row>
    <row r="24" spans="1:78" ht="41.25" customHeight="1" x14ac:dyDescent="0.25">
      <c r="A24" s="402"/>
      <c r="B24" s="346"/>
      <c r="C24" s="394"/>
      <c r="D24" s="394"/>
      <c r="E24" s="394"/>
      <c r="F24" s="394"/>
      <c r="G24" s="368"/>
      <c r="H24" s="368"/>
      <c r="I24" s="368"/>
      <c r="J24" s="364"/>
      <c r="K24" s="421"/>
      <c r="L24" s="368"/>
      <c r="M24" s="220" t="s">
        <v>322</v>
      </c>
      <c r="N24" s="352"/>
      <c r="O24" s="352"/>
      <c r="P24" s="352"/>
      <c r="Q24" s="352"/>
      <c r="R24" s="352"/>
      <c r="S24" s="361"/>
      <c r="T24" s="352"/>
      <c r="U24" s="352"/>
      <c r="V24" s="386"/>
      <c r="W24" s="416"/>
      <c r="X24" s="386"/>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row>
    <row r="25" spans="1:78" ht="93.75" customHeight="1" x14ac:dyDescent="0.25">
      <c r="A25" s="402"/>
      <c r="B25" s="347"/>
      <c r="C25" s="395"/>
      <c r="D25" s="395"/>
      <c r="E25" s="395"/>
      <c r="F25" s="395"/>
      <c r="G25" s="396"/>
      <c r="H25" s="396"/>
      <c r="I25" s="396"/>
      <c r="J25" s="382"/>
      <c r="K25" s="428"/>
      <c r="L25" s="396"/>
      <c r="M25" s="220" t="s">
        <v>323</v>
      </c>
      <c r="N25" s="353"/>
      <c r="O25" s="353"/>
      <c r="P25" s="353"/>
      <c r="Q25" s="353"/>
      <c r="R25" s="353"/>
      <c r="S25" s="362"/>
      <c r="T25" s="353"/>
      <c r="U25" s="353"/>
      <c r="V25" s="387"/>
      <c r="W25" s="417"/>
      <c r="X25" s="387"/>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row>
    <row r="26" spans="1:78" ht="100.5" customHeight="1" x14ac:dyDescent="0.25">
      <c r="A26" s="402"/>
      <c r="B26" s="345" t="s">
        <v>324</v>
      </c>
      <c r="C26" s="348" t="s">
        <v>325</v>
      </c>
      <c r="D26" s="237" t="s">
        <v>326</v>
      </c>
      <c r="E26" s="220" t="s">
        <v>82</v>
      </c>
      <c r="F26" s="220" t="s">
        <v>327</v>
      </c>
      <c r="G26" s="222">
        <v>0</v>
      </c>
      <c r="H26" s="12">
        <v>0.9</v>
      </c>
      <c r="I26" s="238">
        <v>0.9</v>
      </c>
      <c r="J26" s="238">
        <v>0.9</v>
      </c>
      <c r="K26" s="238">
        <v>0.9</v>
      </c>
      <c r="L26" s="218">
        <v>0.9</v>
      </c>
      <c r="M26" s="220" t="s">
        <v>328</v>
      </c>
      <c r="N26" s="351">
        <v>490472.13</v>
      </c>
      <c r="O26" s="351">
        <v>0</v>
      </c>
      <c r="P26" s="351" t="s">
        <v>72</v>
      </c>
      <c r="Q26" s="351">
        <f>SUM(N26:O29)</f>
        <v>490472.13</v>
      </c>
      <c r="R26" s="351">
        <v>100000</v>
      </c>
      <c r="S26" s="360">
        <v>130157.37699999999</v>
      </c>
      <c r="T26" s="351">
        <v>130157.37699999999</v>
      </c>
      <c r="U26" s="351">
        <v>130157.37699999999</v>
      </c>
      <c r="V26" s="415" t="s">
        <v>329</v>
      </c>
      <c r="W26" s="415" t="s">
        <v>330</v>
      </c>
      <c r="X26" s="385" t="s">
        <v>331</v>
      </c>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row>
    <row r="27" spans="1:78" ht="65.25" customHeight="1" x14ac:dyDescent="0.25">
      <c r="A27" s="402"/>
      <c r="B27" s="346"/>
      <c r="C27" s="349"/>
      <c r="D27" s="348" t="s">
        <v>332</v>
      </c>
      <c r="E27" s="402" t="s">
        <v>82</v>
      </c>
      <c r="F27" s="348" t="s">
        <v>333</v>
      </c>
      <c r="G27" s="367">
        <v>0</v>
      </c>
      <c r="H27" s="399">
        <v>0.9</v>
      </c>
      <c r="I27" s="379">
        <v>0.9</v>
      </c>
      <c r="J27" s="379">
        <v>0.9</v>
      </c>
      <c r="K27" s="379">
        <v>0.9</v>
      </c>
      <c r="L27" s="388">
        <v>0.9</v>
      </c>
      <c r="M27" s="220" t="s">
        <v>334</v>
      </c>
      <c r="N27" s="352"/>
      <c r="O27" s="352"/>
      <c r="P27" s="352"/>
      <c r="Q27" s="352"/>
      <c r="R27" s="352"/>
      <c r="S27" s="361"/>
      <c r="T27" s="352"/>
      <c r="U27" s="352"/>
      <c r="V27" s="416"/>
      <c r="W27" s="416"/>
      <c r="X27" s="386"/>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row>
    <row r="28" spans="1:78" ht="110.25" customHeight="1" x14ac:dyDescent="0.25">
      <c r="A28" s="402"/>
      <c r="B28" s="346"/>
      <c r="C28" s="349"/>
      <c r="D28" s="349"/>
      <c r="E28" s="402"/>
      <c r="F28" s="349"/>
      <c r="G28" s="368"/>
      <c r="H28" s="400"/>
      <c r="I28" s="364"/>
      <c r="J28" s="380"/>
      <c r="K28" s="364"/>
      <c r="L28" s="389"/>
      <c r="M28" s="220" t="s">
        <v>335</v>
      </c>
      <c r="N28" s="352"/>
      <c r="O28" s="352"/>
      <c r="P28" s="352"/>
      <c r="Q28" s="352"/>
      <c r="R28" s="352"/>
      <c r="S28" s="361"/>
      <c r="T28" s="352"/>
      <c r="U28" s="352"/>
      <c r="V28" s="416"/>
      <c r="W28" s="416"/>
      <c r="X28" s="386"/>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row>
    <row r="29" spans="1:78" ht="41.25" customHeight="1" x14ac:dyDescent="0.25">
      <c r="A29" s="402"/>
      <c r="B29" s="346"/>
      <c r="C29" s="349"/>
      <c r="D29" s="349"/>
      <c r="E29" s="402"/>
      <c r="F29" s="349"/>
      <c r="G29" s="368"/>
      <c r="H29" s="366"/>
      <c r="I29" s="364"/>
      <c r="J29" s="364"/>
      <c r="K29" s="364"/>
      <c r="L29" s="370"/>
      <c r="M29" s="220" t="s">
        <v>336</v>
      </c>
      <c r="N29" s="353"/>
      <c r="O29" s="353"/>
      <c r="P29" s="353"/>
      <c r="Q29" s="353"/>
      <c r="R29" s="353"/>
      <c r="S29" s="362"/>
      <c r="T29" s="353"/>
      <c r="U29" s="353"/>
      <c r="V29" s="417"/>
      <c r="W29" s="417"/>
      <c r="X29" s="387"/>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row>
    <row r="30" spans="1:78" ht="41.25" customHeight="1" x14ac:dyDescent="0.25">
      <c r="A30" s="402" t="s">
        <v>49</v>
      </c>
      <c r="B30" s="403" t="s">
        <v>337</v>
      </c>
      <c r="C30" s="402" t="s">
        <v>338</v>
      </c>
      <c r="D30" s="348" t="s">
        <v>339</v>
      </c>
      <c r="E30" s="348" t="s">
        <v>82</v>
      </c>
      <c r="F30" s="348" t="s">
        <v>931</v>
      </c>
      <c r="G30" s="367">
        <v>0</v>
      </c>
      <c r="H30" s="399">
        <v>0.9</v>
      </c>
      <c r="I30" s="379">
        <v>0.9</v>
      </c>
      <c r="J30" s="379">
        <v>0.9</v>
      </c>
      <c r="K30" s="379">
        <v>0.9</v>
      </c>
      <c r="L30" s="388">
        <v>0.9</v>
      </c>
      <c r="M30" s="220" t="s">
        <v>340</v>
      </c>
      <c r="N30" s="397">
        <v>485958.2</v>
      </c>
      <c r="O30" s="397">
        <v>0</v>
      </c>
      <c r="P30" s="398" t="s">
        <v>72</v>
      </c>
      <c r="Q30" s="397">
        <f>N30+O30</f>
        <v>485958.2</v>
      </c>
      <c r="R30" s="351">
        <v>100000</v>
      </c>
      <c r="S30" s="360">
        <v>128652.73299999999</v>
      </c>
      <c r="T30" s="351">
        <v>128652.73299999999</v>
      </c>
      <c r="U30" s="351">
        <v>128652.73299999999</v>
      </c>
      <c r="V30" s="404" t="s">
        <v>341</v>
      </c>
      <c r="W30" s="404" t="s">
        <v>330</v>
      </c>
      <c r="X30" s="408" t="s">
        <v>342</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row>
    <row r="31" spans="1:78" ht="77.25" customHeight="1" x14ac:dyDescent="0.25">
      <c r="A31" s="402"/>
      <c r="B31" s="403"/>
      <c r="C31" s="402"/>
      <c r="D31" s="349"/>
      <c r="E31" s="349"/>
      <c r="F31" s="349"/>
      <c r="G31" s="368"/>
      <c r="H31" s="400"/>
      <c r="I31" s="364"/>
      <c r="J31" s="380"/>
      <c r="K31" s="364"/>
      <c r="L31" s="389"/>
      <c r="M31" s="220" t="s">
        <v>343</v>
      </c>
      <c r="N31" s="397"/>
      <c r="O31" s="397"/>
      <c r="P31" s="398"/>
      <c r="Q31" s="398"/>
      <c r="R31" s="352"/>
      <c r="S31" s="361"/>
      <c r="T31" s="352"/>
      <c r="U31" s="352"/>
      <c r="V31" s="404"/>
      <c r="W31" s="404"/>
      <c r="X31" s="4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row>
    <row r="32" spans="1:78" ht="65.25" customHeight="1" x14ac:dyDescent="0.25">
      <c r="A32" s="402"/>
      <c r="B32" s="403"/>
      <c r="C32" s="402"/>
      <c r="D32" s="349"/>
      <c r="E32" s="349"/>
      <c r="F32" s="349"/>
      <c r="G32" s="368"/>
      <c r="H32" s="400"/>
      <c r="I32" s="364"/>
      <c r="J32" s="380"/>
      <c r="K32" s="364"/>
      <c r="L32" s="389"/>
      <c r="M32" s="220" t="s">
        <v>344</v>
      </c>
      <c r="N32" s="397"/>
      <c r="O32" s="397"/>
      <c r="P32" s="398"/>
      <c r="Q32" s="398"/>
      <c r="R32" s="352"/>
      <c r="S32" s="361"/>
      <c r="T32" s="352"/>
      <c r="U32" s="352"/>
      <c r="V32" s="404"/>
      <c r="W32" s="404"/>
      <c r="X32" s="4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row>
    <row r="33" spans="1:78" ht="41.25" customHeight="1" x14ac:dyDescent="0.25">
      <c r="A33" s="402"/>
      <c r="B33" s="403"/>
      <c r="C33" s="402"/>
      <c r="D33" s="350"/>
      <c r="E33" s="350"/>
      <c r="F33" s="350"/>
      <c r="G33" s="396"/>
      <c r="H33" s="401"/>
      <c r="I33" s="382"/>
      <c r="J33" s="381"/>
      <c r="K33" s="382"/>
      <c r="L33" s="390"/>
      <c r="M33" s="220" t="s">
        <v>345</v>
      </c>
      <c r="N33" s="397"/>
      <c r="O33" s="397"/>
      <c r="P33" s="398"/>
      <c r="Q33" s="398"/>
      <c r="R33" s="353"/>
      <c r="S33" s="362"/>
      <c r="T33" s="353"/>
      <c r="U33" s="353"/>
      <c r="V33" s="404"/>
      <c r="W33" s="404"/>
      <c r="X33" s="4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row>
    <row r="34" spans="1:78" ht="41.25" customHeight="1" x14ac:dyDescent="0.25">
      <c r="A34" s="365" t="s">
        <v>50</v>
      </c>
      <c r="B34" s="409" t="s">
        <v>346</v>
      </c>
      <c r="C34" s="412" t="s">
        <v>347</v>
      </c>
      <c r="D34" s="393" t="s">
        <v>348</v>
      </c>
      <c r="E34" s="367" t="s">
        <v>82</v>
      </c>
      <c r="F34" s="393" t="s">
        <v>932</v>
      </c>
      <c r="G34" s="405">
        <v>0</v>
      </c>
      <c r="H34" s="405">
        <v>0.9</v>
      </c>
      <c r="I34" s="379">
        <v>0.9</v>
      </c>
      <c r="J34" s="379">
        <v>0.9</v>
      </c>
      <c r="K34" s="379">
        <v>0.9</v>
      </c>
      <c r="L34" s="388">
        <v>0.9</v>
      </c>
      <c r="M34" s="209" t="s">
        <v>340</v>
      </c>
      <c r="N34" s="351">
        <v>303958.2</v>
      </c>
      <c r="O34" s="351">
        <v>0</v>
      </c>
      <c r="P34" s="351" t="s">
        <v>72</v>
      </c>
      <c r="Q34" s="351">
        <f>N34+O34</f>
        <v>303958.2</v>
      </c>
      <c r="R34" s="351">
        <v>75989.55</v>
      </c>
      <c r="S34" s="360">
        <v>75989.55</v>
      </c>
      <c r="T34" s="351">
        <v>75989.55</v>
      </c>
      <c r="U34" s="351">
        <v>75989.55</v>
      </c>
      <c r="V34" s="385" t="s">
        <v>341</v>
      </c>
      <c r="W34" s="385" t="s">
        <v>330</v>
      </c>
      <c r="X34" s="385" t="s">
        <v>349</v>
      </c>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S34" s="208"/>
      <c r="BT34" s="208"/>
      <c r="BU34" s="208"/>
      <c r="BV34" s="208"/>
      <c r="BW34" s="208"/>
      <c r="BX34" s="208"/>
      <c r="BY34" s="208"/>
      <c r="BZ34" s="208"/>
    </row>
    <row r="35" spans="1:78" ht="71.25" customHeight="1" x14ac:dyDescent="0.25">
      <c r="A35" s="366"/>
      <c r="B35" s="410"/>
      <c r="C35" s="413"/>
      <c r="D35" s="394"/>
      <c r="E35" s="368"/>
      <c r="F35" s="394"/>
      <c r="G35" s="406"/>
      <c r="H35" s="406"/>
      <c r="I35" s="380"/>
      <c r="J35" s="380"/>
      <c r="K35" s="380"/>
      <c r="L35" s="389"/>
      <c r="M35" s="209" t="s">
        <v>343</v>
      </c>
      <c r="N35" s="352"/>
      <c r="O35" s="352"/>
      <c r="P35" s="352"/>
      <c r="Q35" s="352"/>
      <c r="R35" s="352"/>
      <c r="S35" s="361"/>
      <c r="T35" s="352"/>
      <c r="U35" s="352"/>
      <c r="V35" s="386"/>
      <c r="W35" s="386"/>
      <c r="X35" s="386"/>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row>
    <row r="36" spans="1:78" ht="86.25" customHeight="1" x14ac:dyDescent="0.25">
      <c r="A36" s="366"/>
      <c r="B36" s="410"/>
      <c r="C36" s="413"/>
      <c r="D36" s="394"/>
      <c r="E36" s="368"/>
      <c r="F36" s="394"/>
      <c r="G36" s="406"/>
      <c r="H36" s="406"/>
      <c r="I36" s="380"/>
      <c r="J36" s="380"/>
      <c r="K36" s="380"/>
      <c r="L36" s="389"/>
      <c r="M36" s="209" t="s">
        <v>350</v>
      </c>
      <c r="N36" s="352"/>
      <c r="O36" s="352"/>
      <c r="P36" s="352"/>
      <c r="Q36" s="352"/>
      <c r="R36" s="352"/>
      <c r="S36" s="361"/>
      <c r="T36" s="352"/>
      <c r="U36" s="352"/>
      <c r="V36" s="386"/>
      <c r="W36" s="386"/>
      <c r="X36" s="386"/>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row>
    <row r="37" spans="1:78" ht="71.25" customHeight="1" x14ac:dyDescent="0.25">
      <c r="A37" s="366"/>
      <c r="B37" s="410"/>
      <c r="C37" s="413"/>
      <c r="D37" s="394"/>
      <c r="E37" s="368"/>
      <c r="F37" s="394"/>
      <c r="G37" s="406"/>
      <c r="H37" s="406"/>
      <c r="I37" s="380"/>
      <c r="J37" s="380"/>
      <c r="K37" s="380"/>
      <c r="L37" s="389"/>
      <c r="M37" s="209" t="s">
        <v>351</v>
      </c>
      <c r="N37" s="352"/>
      <c r="O37" s="352"/>
      <c r="P37" s="352"/>
      <c r="Q37" s="352"/>
      <c r="R37" s="352"/>
      <c r="S37" s="361"/>
      <c r="T37" s="352"/>
      <c r="U37" s="352"/>
      <c r="V37" s="386"/>
      <c r="W37" s="386"/>
      <c r="X37" s="386"/>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row>
    <row r="38" spans="1:78" ht="72.75" customHeight="1" x14ac:dyDescent="0.25">
      <c r="A38" s="366"/>
      <c r="B38" s="410"/>
      <c r="C38" s="413"/>
      <c r="D38" s="394"/>
      <c r="E38" s="368"/>
      <c r="F38" s="394"/>
      <c r="G38" s="406"/>
      <c r="H38" s="406"/>
      <c r="I38" s="380"/>
      <c r="J38" s="380"/>
      <c r="K38" s="380"/>
      <c r="L38" s="389"/>
      <c r="M38" s="209" t="s">
        <v>352</v>
      </c>
      <c r="N38" s="352"/>
      <c r="O38" s="352"/>
      <c r="P38" s="352"/>
      <c r="Q38" s="352"/>
      <c r="R38" s="352"/>
      <c r="S38" s="361"/>
      <c r="T38" s="352"/>
      <c r="U38" s="352"/>
      <c r="V38" s="386"/>
      <c r="W38" s="386"/>
      <c r="X38" s="386"/>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row>
    <row r="39" spans="1:78" ht="41.25" customHeight="1" x14ac:dyDescent="0.25">
      <c r="A39" s="366"/>
      <c r="B39" s="411"/>
      <c r="C39" s="414"/>
      <c r="D39" s="395"/>
      <c r="E39" s="396"/>
      <c r="F39" s="395"/>
      <c r="G39" s="407"/>
      <c r="H39" s="407"/>
      <c r="I39" s="381"/>
      <c r="J39" s="381"/>
      <c r="K39" s="381"/>
      <c r="L39" s="390"/>
      <c r="M39" s="209" t="s">
        <v>353</v>
      </c>
      <c r="N39" s="353"/>
      <c r="O39" s="353"/>
      <c r="P39" s="353"/>
      <c r="Q39" s="353"/>
      <c r="R39" s="353"/>
      <c r="S39" s="362"/>
      <c r="T39" s="353"/>
      <c r="U39" s="353"/>
      <c r="V39" s="387"/>
      <c r="W39" s="387"/>
      <c r="X39" s="387"/>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208"/>
      <c r="BZ39" s="208"/>
    </row>
    <row r="40" spans="1:78" ht="41.25" customHeight="1" x14ac:dyDescent="0.25">
      <c r="A40" s="366"/>
      <c r="B40" s="454" t="s">
        <v>877</v>
      </c>
      <c r="C40" s="454" t="s">
        <v>878</v>
      </c>
      <c r="D40" s="457" t="s">
        <v>879</v>
      </c>
      <c r="E40" s="363">
        <v>1</v>
      </c>
      <c r="F40" s="363" t="s">
        <v>933</v>
      </c>
      <c r="G40" s="363">
        <v>1</v>
      </c>
      <c r="H40" s="379"/>
      <c r="I40" s="379"/>
      <c r="J40" s="379"/>
      <c r="K40" s="363">
        <v>1</v>
      </c>
      <c r="L40" s="379"/>
      <c r="M40" s="237" t="s">
        <v>880</v>
      </c>
      <c r="N40" s="360">
        <v>13580528.800000001</v>
      </c>
      <c r="O40" s="360"/>
      <c r="P40" s="360"/>
      <c r="Q40" s="360"/>
      <c r="R40" s="360">
        <v>4526842.93</v>
      </c>
      <c r="S40" s="360">
        <v>4526842.93</v>
      </c>
      <c r="T40" s="360">
        <v>4526842.93</v>
      </c>
      <c r="U40" s="360"/>
      <c r="V40" s="383" t="s">
        <v>881</v>
      </c>
      <c r="W40" s="391" t="s">
        <v>882</v>
      </c>
      <c r="X40" s="383" t="s">
        <v>883</v>
      </c>
      <c r="Y40" s="228"/>
      <c r="Z40" s="22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row>
    <row r="41" spans="1:78" ht="41.25" customHeight="1" x14ac:dyDescent="0.25">
      <c r="A41" s="366"/>
      <c r="B41" s="455"/>
      <c r="C41" s="455"/>
      <c r="D41" s="458"/>
      <c r="E41" s="364"/>
      <c r="F41" s="364"/>
      <c r="G41" s="364"/>
      <c r="H41" s="380"/>
      <c r="I41" s="380"/>
      <c r="J41" s="380"/>
      <c r="K41" s="364"/>
      <c r="L41" s="380"/>
      <c r="M41" s="237" t="s">
        <v>884</v>
      </c>
      <c r="N41" s="361"/>
      <c r="O41" s="361"/>
      <c r="P41" s="361"/>
      <c r="Q41" s="361"/>
      <c r="R41" s="361"/>
      <c r="S41" s="361"/>
      <c r="T41" s="361"/>
      <c r="U41" s="361"/>
      <c r="V41" s="384"/>
      <c r="W41" s="392"/>
      <c r="X41" s="384"/>
      <c r="Y41" s="228"/>
      <c r="Z41" s="22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row>
    <row r="42" spans="1:78" ht="62.25" customHeight="1" x14ac:dyDescent="0.25">
      <c r="A42" s="366"/>
      <c r="B42" s="455"/>
      <c r="C42" s="455"/>
      <c r="D42" s="458"/>
      <c r="E42" s="364"/>
      <c r="F42" s="364"/>
      <c r="G42" s="364"/>
      <c r="H42" s="380"/>
      <c r="I42" s="380"/>
      <c r="J42" s="380"/>
      <c r="K42" s="364"/>
      <c r="L42" s="380"/>
      <c r="M42" s="237" t="s">
        <v>885</v>
      </c>
      <c r="N42" s="361"/>
      <c r="O42" s="361"/>
      <c r="P42" s="361"/>
      <c r="Q42" s="361"/>
      <c r="R42" s="361"/>
      <c r="S42" s="361"/>
      <c r="T42" s="361"/>
      <c r="U42" s="361"/>
      <c r="V42" s="384"/>
      <c r="W42" s="392"/>
      <c r="X42" s="384"/>
      <c r="Y42" s="228"/>
      <c r="Z42" s="22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row>
    <row r="43" spans="1:78" ht="106.5" customHeight="1" x14ac:dyDescent="0.25">
      <c r="A43" s="366"/>
      <c r="B43" s="455"/>
      <c r="C43" s="455"/>
      <c r="D43" s="458"/>
      <c r="E43" s="364"/>
      <c r="F43" s="364"/>
      <c r="G43" s="364"/>
      <c r="H43" s="380"/>
      <c r="I43" s="380"/>
      <c r="J43" s="380"/>
      <c r="K43" s="364"/>
      <c r="L43" s="380"/>
      <c r="M43" s="237" t="s">
        <v>886</v>
      </c>
      <c r="N43" s="361"/>
      <c r="O43" s="361"/>
      <c r="P43" s="361"/>
      <c r="Q43" s="361"/>
      <c r="R43" s="361"/>
      <c r="S43" s="361"/>
      <c r="T43" s="361"/>
      <c r="U43" s="361"/>
      <c r="V43" s="384"/>
      <c r="W43" s="392"/>
      <c r="X43" s="384"/>
      <c r="Y43" s="228"/>
      <c r="Z43" s="22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row>
    <row r="44" spans="1:78" ht="41.25" customHeight="1" x14ac:dyDescent="0.25">
      <c r="A44" s="366"/>
      <c r="B44" s="455"/>
      <c r="C44" s="455"/>
      <c r="D44" s="458"/>
      <c r="E44" s="364"/>
      <c r="F44" s="364"/>
      <c r="G44" s="364"/>
      <c r="H44" s="380"/>
      <c r="I44" s="380"/>
      <c r="J44" s="380"/>
      <c r="K44" s="364"/>
      <c r="L44" s="380"/>
      <c r="M44" s="237" t="s">
        <v>887</v>
      </c>
      <c r="N44" s="361"/>
      <c r="O44" s="361"/>
      <c r="P44" s="361"/>
      <c r="Q44" s="361"/>
      <c r="R44" s="361"/>
      <c r="S44" s="361"/>
      <c r="T44" s="361"/>
      <c r="U44" s="361"/>
      <c r="V44" s="384"/>
      <c r="W44" s="392"/>
      <c r="X44" s="384"/>
      <c r="Y44" s="228"/>
      <c r="Z44" s="22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row>
    <row r="45" spans="1:78" ht="41.25" customHeight="1" x14ac:dyDescent="0.25">
      <c r="A45" s="366"/>
      <c r="B45" s="455"/>
      <c r="C45" s="455"/>
      <c r="D45" s="458"/>
      <c r="E45" s="364"/>
      <c r="F45" s="364"/>
      <c r="G45" s="364"/>
      <c r="H45" s="380"/>
      <c r="I45" s="380"/>
      <c r="J45" s="380"/>
      <c r="K45" s="364"/>
      <c r="L45" s="380"/>
      <c r="M45" s="237" t="s">
        <v>888</v>
      </c>
      <c r="N45" s="361"/>
      <c r="O45" s="361"/>
      <c r="P45" s="361"/>
      <c r="Q45" s="361"/>
      <c r="R45" s="361"/>
      <c r="S45" s="361"/>
      <c r="T45" s="361"/>
      <c r="U45" s="361"/>
      <c r="V45" s="384"/>
      <c r="W45" s="392"/>
      <c r="X45" s="384"/>
      <c r="Y45" s="228"/>
      <c r="Z45" s="22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row>
    <row r="46" spans="1:78" ht="51" customHeight="1" x14ac:dyDescent="0.25">
      <c r="A46" s="366"/>
      <c r="B46" s="456"/>
      <c r="C46" s="456"/>
      <c r="D46" s="459"/>
      <c r="E46" s="382"/>
      <c r="F46" s="382"/>
      <c r="G46" s="382"/>
      <c r="H46" s="381"/>
      <c r="I46" s="381"/>
      <c r="J46" s="381"/>
      <c r="K46" s="382"/>
      <c r="L46" s="381"/>
      <c r="M46" s="237" t="s">
        <v>889</v>
      </c>
      <c r="N46" s="362"/>
      <c r="O46" s="362"/>
      <c r="P46" s="362"/>
      <c r="Q46" s="362"/>
      <c r="R46" s="362"/>
      <c r="S46" s="362"/>
      <c r="T46" s="362"/>
      <c r="U46" s="362"/>
      <c r="V46" s="384"/>
      <c r="W46" s="392"/>
      <c r="X46" s="384"/>
      <c r="Y46" s="228"/>
      <c r="Z46" s="22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row>
    <row r="47" spans="1:78" ht="41.25" customHeight="1" x14ac:dyDescent="0.25">
      <c r="A47" s="366"/>
      <c r="B47" s="409" t="s">
        <v>354</v>
      </c>
      <c r="C47" s="412" t="s">
        <v>355</v>
      </c>
      <c r="D47" s="393" t="s">
        <v>356</v>
      </c>
      <c r="E47" s="393" t="s">
        <v>82</v>
      </c>
      <c r="F47" s="393" t="s">
        <v>934</v>
      </c>
      <c r="G47" s="405">
        <v>0</v>
      </c>
      <c r="H47" s="405">
        <v>0.95</v>
      </c>
      <c r="I47" s="379">
        <v>0.95</v>
      </c>
      <c r="J47" s="379">
        <v>0.95</v>
      </c>
      <c r="K47" s="379">
        <v>0.95</v>
      </c>
      <c r="L47" s="388">
        <v>0.95</v>
      </c>
      <c r="M47" s="209" t="s">
        <v>357</v>
      </c>
      <c r="N47" s="351">
        <v>10500000</v>
      </c>
      <c r="O47" s="351">
        <v>0</v>
      </c>
      <c r="P47" s="351" t="s">
        <v>72</v>
      </c>
      <c r="Q47" s="351">
        <f>N47+O47</f>
        <v>10500000</v>
      </c>
      <c r="R47" s="351">
        <v>416666.66700000002</v>
      </c>
      <c r="S47" s="360">
        <v>1041666.66</v>
      </c>
      <c r="T47" s="351">
        <v>8000000.0199999996</v>
      </c>
      <c r="U47" s="351">
        <v>1041666.66</v>
      </c>
      <c r="V47" s="385" t="s">
        <v>358</v>
      </c>
      <c r="W47" s="385" t="s">
        <v>359</v>
      </c>
      <c r="X47" s="385" t="s">
        <v>360</v>
      </c>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row>
    <row r="48" spans="1:78" ht="102" customHeight="1" x14ac:dyDescent="0.25">
      <c r="A48" s="366"/>
      <c r="B48" s="410"/>
      <c r="C48" s="413"/>
      <c r="D48" s="394"/>
      <c r="E48" s="394"/>
      <c r="F48" s="394"/>
      <c r="G48" s="406"/>
      <c r="H48" s="406"/>
      <c r="I48" s="380"/>
      <c r="J48" s="380"/>
      <c r="K48" s="380"/>
      <c r="L48" s="389"/>
      <c r="M48" s="209" t="s">
        <v>361</v>
      </c>
      <c r="N48" s="352"/>
      <c r="O48" s="352"/>
      <c r="P48" s="352"/>
      <c r="Q48" s="352"/>
      <c r="R48" s="352"/>
      <c r="S48" s="361"/>
      <c r="T48" s="352"/>
      <c r="U48" s="352"/>
      <c r="V48" s="386"/>
      <c r="W48" s="386"/>
      <c r="X48" s="386"/>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row>
    <row r="49" spans="1:78" ht="41.25" customHeight="1" x14ac:dyDescent="0.25">
      <c r="A49" s="366"/>
      <c r="B49" s="410"/>
      <c r="C49" s="413"/>
      <c r="D49" s="394"/>
      <c r="E49" s="394"/>
      <c r="F49" s="394"/>
      <c r="G49" s="406"/>
      <c r="H49" s="406"/>
      <c r="I49" s="380"/>
      <c r="J49" s="380"/>
      <c r="K49" s="380"/>
      <c r="L49" s="389"/>
      <c r="M49" s="209" t="s">
        <v>362</v>
      </c>
      <c r="N49" s="352"/>
      <c r="O49" s="352"/>
      <c r="P49" s="352"/>
      <c r="Q49" s="352"/>
      <c r="R49" s="352"/>
      <c r="S49" s="361"/>
      <c r="T49" s="352"/>
      <c r="U49" s="352"/>
      <c r="V49" s="386"/>
      <c r="W49" s="386"/>
      <c r="X49" s="386"/>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row>
    <row r="50" spans="1:78" ht="41.25" customHeight="1" x14ac:dyDescent="0.25">
      <c r="A50" s="366"/>
      <c r="B50" s="410"/>
      <c r="C50" s="413"/>
      <c r="D50" s="394"/>
      <c r="E50" s="394"/>
      <c r="F50" s="394"/>
      <c r="G50" s="406"/>
      <c r="H50" s="406"/>
      <c r="I50" s="380"/>
      <c r="J50" s="380"/>
      <c r="K50" s="380"/>
      <c r="L50" s="389"/>
      <c r="M50" s="209" t="s">
        <v>363</v>
      </c>
      <c r="N50" s="352"/>
      <c r="O50" s="352"/>
      <c r="P50" s="352"/>
      <c r="Q50" s="352"/>
      <c r="R50" s="352"/>
      <c r="S50" s="361"/>
      <c r="T50" s="352"/>
      <c r="U50" s="352"/>
      <c r="V50" s="386"/>
      <c r="W50" s="386"/>
      <c r="X50" s="386"/>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row>
    <row r="51" spans="1:78" ht="41.25" customHeight="1" x14ac:dyDescent="0.25">
      <c r="A51" s="366"/>
      <c r="B51" s="410"/>
      <c r="C51" s="413"/>
      <c r="D51" s="394"/>
      <c r="E51" s="394"/>
      <c r="F51" s="394"/>
      <c r="G51" s="406"/>
      <c r="H51" s="406"/>
      <c r="I51" s="380"/>
      <c r="J51" s="380"/>
      <c r="K51" s="380"/>
      <c r="L51" s="389"/>
      <c r="M51" s="209" t="s">
        <v>364</v>
      </c>
      <c r="N51" s="352"/>
      <c r="O51" s="352"/>
      <c r="P51" s="352"/>
      <c r="Q51" s="352"/>
      <c r="R51" s="352"/>
      <c r="S51" s="361"/>
      <c r="T51" s="352"/>
      <c r="U51" s="352"/>
      <c r="V51" s="386"/>
      <c r="W51" s="386"/>
      <c r="X51" s="386"/>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row>
    <row r="52" spans="1:78" ht="41.25" customHeight="1" thickBot="1" x14ac:dyDescent="0.3">
      <c r="A52" s="453"/>
      <c r="B52" s="411"/>
      <c r="C52" s="414"/>
      <c r="D52" s="395"/>
      <c r="E52" s="395"/>
      <c r="F52" s="395"/>
      <c r="G52" s="407"/>
      <c r="H52" s="407"/>
      <c r="I52" s="381"/>
      <c r="J52" s="381"/>
      <c r="K52" s="381"/>
      <c r="L52" s="390"/>
      <c r="M52" s="209" t="s">
        <v>365</v>
      </c>
      <c r="N52" s="353"/>
      <c r="O52" s="353"/>
      <c r="P52" s="353"/>
      <c r="Q52" s="353"/>
      <c r="R52" s="353"/>
      <c r="S52" s="362"/>
      <c r="T52" s="353"/>
      <c r="U52" s="353"/>
      <c r="V52" s="387"/>
      <c r="W52" s="387"/>
      <c r="X52" s="387"/>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8"/>
      <c r="BX52" s="208"/>
      <c r="BY52" s="208"/>
      <c r="BZ52" s="208"/>
    </row>
    <row r="53" spans="1:78" ht="135.75" customHeight="1" x14ac:dyDescent="0.25">
      <c r="A53" s="439" t="s">
        <v>51</v>
      </c>
      <c r="B53" s="382" t="s">
        <v>366</v>
      </c>
      <c r="C53" s="445" t="s">
        <v>935</v>
      </c>
      <c r="D53" s="260" t="s">
        <v>367</v>
      </c>
      <c r="E53" s="221" t="s">
        <v>368</v>
      </c>
      <c r="F53" s="223" t="s">
        <v>369</v>
      </c>
      <c r="G53" s="229">
        <v>10</v>
      </c>
      <c r="H53" s="229">
        <v>25</v>
      </c>
      <c r="I53" s="239">
        <v>6</v>
      </c>
      <c r="J53" s="239">
        <v>9</v>
      </c>
      <c r="K53" s="239">
        <v>6</v>
      </c>
      <c r="L53" s="219">
        <v>4</v>
      </c>
      <c r="M53" s="447" t="s">
        <v>370</v>
      </c>
      <c r="N53" s="450"/>
      <c r="O53" s="450"/>
      <c r="P53" s="382" t="s">
        <v>371</v>
      </c>
      <c r="Q53" s="452">
        <f>N53+O53</f>
        <v>0</v>
      </c>
      <c r="R53" s="450"/>
      <c r="S53" s="450"/>
      <c r="T53" s="450"/>
      <c r="U53" s="450"/>
      <c r="V53" s="373" t="s">
        <v>372</v>
      </c>
      <c r="W53" s="375" t="s">
        <v>373</v>
      </c>
      <c r="X53" s="377" t="s">
        <v>580</v>
      </c>
    </row>
    <row r="54" spans="1:78" ht="41.25" customHeight="1" x14ac:dyDescent="0.25">
      <c r="A54" s="366"/>
      <c r="B54" s="443"/>
      <c r="C54" s="446"/>
      <c r="D54" s="237" t="s">
        <v>374</v>
      </c>
      <c r="E54" s="222" t="s">
        <v>375</v>
      </c>
      <c r="F54" s="223" t="s">
        <v>943</v>
      </c>
      <c r="G54" s="230">
        <v>0</v>
      </c>
      <c r="H54" s="230">
        <v>770</v>
      </c>
      <c r="I54" s="240"/>
      <c r="J54" s="281">
        <v>340</v>
      </c>
      <c r="K54" s="231"/>
      <c r="L54" s="219">
        <v>430</v>
      </c>
      <c r="M54" s="448"/>
      <c r="N54" s="451"/>
      <c r="O54" s="451"/>
      <c r="P54" s="443"/>
      <c r="Q54" s="443"/>
      <c r="R54" s="451"/>
      <c r="S54" s="451"/>
      <c r="T54" s="451"/>
      <c r="U54" s="451"/>
      <c r="V54" s="374"/>
      <c r="W54" s="376"/>
      <c r="X54" s="378"/>
    </row>
    <row r="55" spans="1:78" ht="167.25" customHeight="1" thickBot="1" x14ac:dyDescent="0.3">
      <c r="A55" s="366"/>
      <c r="B55" s="443"/>
      <c r="C55" s="446"/>
      <c r="D55" s="237" t="s">
        <v>944</v>
      </c>
      <c r="E55" s="222" t="s">
        <v>376</v>
      </c>
      <c r="F55" s="209" t="s">
        <v>377</v>
      </c>
      <c r="G55" s="222">
        <v>0</v>
      </c>
      <c r="H55" s="210">
        <v>0.9</v>
      </c>
      <c r="I55" s="237"/>
      <c r="J55" s="282"/>
      <c r="K55" s="237"/>
      <c r="L55" s="211">
        <v>0.9</v>
      </c>
      <c r="M55" s="449"/>
      <c r="N55" s="451"/>
      <c r="O55" s="451"/>
      <c r="P55" s="443"/>
      <c r="Q55" s="443"/>
      <c r="R55" s="451"/>
      <c r="S55" s="451"/>
      <c r="T55" s="451"/>
      <c r="U55" s="451"/>
      <c r="V55" s="374"/>
      <c r="W55" s="376"/>
      <c r="X55" s="378"/>
    </row>
    <row r="56" spans="1:78" ht="41.25" customHeight="1" x14ac:dyDescent="0.25">
      <c r="A56" s="460" t="s">
        <v>52</v>
      </c>
      <c r="B56" s="363" t="s">
        <v>378</v>
      </c>
      <c r="C56" s="462" t="s">
        <v>379</v>
      </c>
      <c r="D56" s="367" t="s">
        <v>380</v>
      </c>
      <c r="E56" s="367" t="s">
        <v>82</v>
      </c>
      <c r="F56" s="462" t="s">
        <v>381</v>
      </c>
      <c r="G56" s="367">
        <v>0</v>
      </c>
      <c r="H56" s="405">
        <v>0.9</v>
      </c>
      <c r="I56" s="379">
        <v>0.9</v>
      </c>
      <c r="J56" s="379">
        <v>0.9</v>
      </c>
      <c r="K56" s="379">
        <v>0.9</v>
      </c>
      <c r="L56" s="388">
        <v>0.9</v>
      </c>
      <c r="M56" s="371" t="s">
        <v>382</v>
      </c>
      <c r="N56" s="351">
        <v>100000</v>
      </c>
      <c r="O56" s="351">
        <v>0</v>
      </c>
      <c r="P56" s="351" t="s">
        <v>72</v>
      </c>
      <c r="Q56" s="351">
        <f>SUM(N56:P56)</f>
        <v>100000</v>
      </c>
      <c r="R56" s="351">
        <v>25000</v>
      </c>
      <c r="S56" s="360">
        <v>25000</v>
      </c>
      <c r="T56" s="351">
        <v>25000</v>
      </c>
      <c r="U56" s="351">
        <v>25000</v>
      </c>
      <c r="V56" s="354" t="s">
        <v>383</v>
      </c>
      <c r="W56" s="354" t="s">
        <v>384</v>
      </c>
      <c r="X56" s="357" t="s">
        <v>385</v>
      </c>
    </row>
    <row r="57" spans="1:78" ht="41.25" customHeight="1" x14ac:dyDescent="0.25">
      <c r="A57" s="461"/>
      <c r="B57" s="364"/>
      <c r="C57" s="463"/>
      <c r="D57" s="368"/>
      <c r="E57" s="368"/>
      <c r="F57" s="463"/>
      <c r="G57" s="368"/>
      <c r="H57" s="406"/>
      <c r="I57" s="380"/>
      <c r="J57" s="380"/>
      <c r="K57" s="380"/>
      <c r="L57" s="389"/>
      <c r="M57" s="372"/>
      <c r="N57" s="352"/>
      <c r="O57" s="352"/>
      <c r="P57" s="352"/>
      <c r="Q57" s="352"/>
      <c r="R57" s="352"/>
      <c r="S57" s="361"/>
      <c r="T57" s="352"/>
      <c r="U57" s="352"/>
      <c r="V57" s="355"/>
      <c r="W57" s="355"/>
      <c r="X57" s="358"/>
    </row>
    <row r="58" spans="1:78" ht="41.25" customHeight="1" x14ac:dyDescent="0.25">
      <c r="A58" s="461"/>
      <c r="B58" s="364"/>
      <c r="C58" s="463"/>
      <c r="D58" s="368"/>
      <c r="E58" s="368"/>
      <c r="F58" s="463"/>
      <c r="G58" s="368"/>
      <c r="H58" s="406"/>
      <c r="I58" s="380"/>
      <c r="J58" s="380"/>
      <c r="K58" s="380"/>
      <c r="L58" s="389"/>
      <c r="M58" s="107" t="s">
        <v>386</v>
      </c>
      <c r="N58" s="352"/>
      <c r="O58" s="352"/>
      <c r="P58" s="352"/>
      <c r="Q58" s="352"/>
      <c r="R58" s="352"/>
      <c r="S58" s="361"/>
      <c r="T58" s="352"/>
      <c r="U58" s="352"/>
      <c r="V58" s="355"/>
      <c r="W58" s="355"/>
      <c r="X58" s="358"/>
    </row>
    <row r="59" spans="1:78" ht="72" customHeight="1" x14ac:dyDescent="0.25">
      <c r="A59" s="461"/>
      <c r="B59" s="364"/>
      <c r="C59" s="463"/>
      <c r="D59" s="368"/>
      <c r="E59" s="368"/>
      <c r="F59" s="463"/>
      <c r="G59" s="368"/>
      <c r="H59" s="406"/>
      <c r="I59" s="380"/>
      <c r="J59" s="380"/>
      <c r="K59" s="380"/>
      <c r="L59" s="389"/>
      <c r="M59" s="107" t="s">
        <v>387</v>
      </c>
      <c r="N59" s="352"/>
      <c r="O59" s="352"/>
      <c r="P59" s="352"/>
      <c r="Q59" s="352"/>
      <c r="R59" s="352"/>
      <c r="S59" s="361"/>
      <c r="T59" s="352"/>
      <c r="U59" s="352"/>
      <c r="V59" s="355"/>
      <c r="W59" s="355"/>
      <c r="X59" s="358"/>
    </row>
    <row r="60" spans="1:78" ht="41.25" customHeight="1" x14ac:dyDescent="0.25">
      <c r="A60" s="461"/>
      <c r="B60" s="364"/>
      <c r="C60" s="463"/>
      <c r="D60" s="368"/>
      <c r="E60" s="368"/>
      <c r="F60" s="463"/>
      <c r="G60" s="368"/>
      <c r="H60" s="406"/>
      <c r="I60" s="380"/>
      <c r="J60" s="380"/>
      <c r="K60" s="380"/>
      <c r="L60" s="389"/>
      <c r="M60" s="107" t="s">
        <v>388</v>
      </c>
      <c r="N60" s="352"/>
      <c r="O60" s="352"/>
      <c r="P60" s="352"/>
      <c r="Q60" s="352"/>
      <c r="R60" s="352"/>
      <c r="S60" s="361"/>
      <c r="T60" s="352"/>
      <c r="U60" s="352"/>
      <c r="V60" s="355"/>
      <c r="W60" s="355"/>
      <c r="X60" s="358"/>
    </row>
    <row r="61" spans="1:78" ht="41.25" customHeight="1" x14ac:dyDescent="0.25">
      <c r="A61" s="461"/>
      <c r="B61" s="382"/>
      <c r="C61" s="464"/>
      <c r="D61" s="396"/>
      <c r="E61" s="396"/>
      <c r="F61" s="464"/>
      <c r="G61" s="396"/>
      <c r="H61" s="407"/>
      <c r="I61" s="381"/>
      <c r="J61" s="381"/>
      <c r="K61" s="381"/>
      <c r="L61" s="390"/>
      <c r="M61" s="107" t="s">
        <v>389</v>
      </c>
      <c r="N61" s="353"/>
      <c r="O61" s="353"/>
      <c r="P61" s="353"/>
      <c r="Q61" s="353"/>
      <c r="R61" s="353"/>
      <c r="S61" s="362"/>
      <c r="T61" s="353"/>
      <c r="U61" s="353"/>
      <c r="V61" s="356"/>
      <c r="W61" s="356"/>
      <c r="X61" s="359"/>
    </row>
    <row r="62" spans="1:78" ht="41.25" customHeight="1" x14ac:dyDescent="0.25">
      <c r="A62" s="461"/>
      <c r="B62" s="345" t="s">
        <v>390</v>
      </c>
      <c r="C62" s="348" t="s">
        <v>391</v>
      </c>
      <c r="D62" s="363" t="s">
        <v>392</v>
      </c>
      <c r="E62" s="365" t="s">
        <v>393</v>
      </c>
      <c r="F62" s="365" t="s">
        <v>945</v>
      </c>
      <c r="G62" s="367">
        <v>3</v>
      </c>
      <c r="H62" s="365">
        <v>3</v>
      </c>
      <c r="I62" s="369">
        <v>1</v>
      </c>
      <c r="J62" s="363"/>
      <c r="K62" s="369">
        <v>1</v>
      </c>
      <c r="L62" s="369">
        <v>1</v>
      </c>
      <c r="M62" s="108" t="s">
        <v>394</v>
      </c>
      <c r="N62" s="351">
        <f>SUM(R62:U62)</f>
        <v>471331.20600000001</v>
      </c>
      <c r="O62" s="351">
        <v>0</v>
      </c>
      <c r="P62" s="351" t="s">
        <v>72</v>
      </c>
      <c r="Q62" s="351">
        <f>SUM(N62:P62)</f>
        <v>471331.20600000001</v>
      </c>
      <c r="R62" s="351">
        <v>157110.402</v>
      </c>
      <c r="S62" s="360"/>
      <c r="T62" s="351">
        <v>157110.402</v>
      </c>
      <c r="U62" s="351">
        <v>157110.402</v>
      </c>
      <c r="V62" s="354" t="s">
        <v>395</v>
      </c>
      <c r="W62" s="354" t="s">
        <v>396</v>
      </c>
      <c r="X62" s="357" t="s">
        <v>397</v>
      </c>
    </row>
    <row r="63" spans="1:78" ht="41.25" customHeight="1" x14ac:dyDescent="0.25">
      <c r="A63" s="461"/>
      <c r="B63" s="346"/>
      <c r="C63" s="349"/>
      <c r="D63" s="364"/>
      <c r="E63" s="366"/>
      <c r="F63" s="366"/>
      <c r="G63" s="368"/>
      <c r="H63" s="366"/>
      <c r="I63" s="370"/>
      <c r="J63" s="364"/>
      <c r="K63" s="370"/>
      <c r="L63" s="370"/>
      <c r="M63" s="108" t="s">
        <v>398</v>
      </c>
      <c r="N63" s="352"/>
      <c r="O63" s="352"/>
      <c r="P63" s="352"/>
      <c r="Q63" s="352"/>
      <c r="R63" s="352"/>
      <c r="S63" s="361"/>
      <c r="T63" s="352"/>
      <c r="U63" s="352"/>
      <c r="V63" s="355"/>
      <c r="W63" s="355"/>
      <c r="X63" s="358"/>
    </row>
    <row r="64" spans="1:78" ht="41.25" customHeight="1" x14ac:dyDescent="0.25">
      <c r="A64" s="461"/>
      <c r="B64" s="346"/>
      <c r="C64" s="349"/>
      <c r="D64" s="364"/>
      <c r="E64" s="366"/>
      <c r="F64" s="366"/>
      <c r="G64" s="368"/>
      <c r="H64" s="366"/>
      <c r="I64" s="370"/>
      <c r="J64" s="364"/>
      <c r="K64" s="370"/>
      <c r="L64" s="370"/>
      <c r="M64" s="371" t="s">
        <v>399</v>
      </c>
      <c r="N64" s="352"/>
      <c r="O64" s="352"/>
      <c r="P64" s="352"/>
      <c r="Q64" s="352"/>
      <c r="R64" s="352"/>
      <c r="S64" s="361"/>
      <c r="T64" s="352"/>
      <c r="U64" s="352"/>
      <c r="V64" s="355"/>
      <c r="W64" s="355"/>
      <c r="X64" s="358"/>
    </row>
    <row r="65" spans="1:78" ht="41.25" customHeight="1" x14ac:dyDescent="0.25">
      <c r="A65" s="461"/>
      <c r="B65" s="346"/>
      <c r="C65" s="349"/>
      <c r="D65" s="364"/>
      <c r="E65" s="366"/>
      <c r="F65" s="366"/>
      <c r="G65" s="368"/>
      <c r="H65" s="366"/>
      <c r="I65" s="370"/>
      <c r="J65" s="364"/>
      <c r="K65" s="370"/>
      <c r="L65" s="370"/>
      <c r="M65" s="372"/>
      <c r="N65" s="352"/>
      <c r="O65" s="352"/>
      <c r="P65" s="352"/>
      <c r="Q65" s="352"/>
      <c r="R65" s="352"/>
      <c r="S65" s="361"/>
      <c r="T65" s="352"/>
      <c r="U65" s="352"/>
      <c r="V65" s="355"/>
      <c r="W65" s="355"/>
      <c r="X65" s="358"/>
    </row>
    <row r="66" spans="1:78" ht="41.25" customHeight="1" x14ac:dyDescent="0.25">
      <c r="A66" s="461"/>
      <c r="B66" s="346"/>
      <c r="C66" s="349"/>
      <c r="D66" s="364"/>
      <c r="E66" s="366"/>
      <c r="F66" s="366"/>
      <c r="G66" s="368"/>
      <c r="H66" s="366"/>
      <c r="I66" s="370"/>
      <c r="J66" s="364"/>
      <c r="K66" s="370"/>
      <c r="L66" s="370"/>
      <c r="M66" s="371" t="s">
        <v>400</v>
      </c>
      <c r="N66" s="352"/>
      <c r="O66" s="352"/>
      <c r="P66" s="352"/>
      <c r="Q66" s="352"/>
      <c r="R66" s="352"/>
      <c r="S66" s="361"/>
      <c r="T66" s="352"/>
      <c r="U66" s="352"/>
      <c r="V66" s="355"/>
      <c r="W66" s="355"/>
      <c r="X66" s="358"/>
    </row>
    <row r="67" spans="1:78" ht="41.25" customHeight="1" x14ac:dyDescent="0.25">
      <c r="A67" s="461"/>
      <c r="B67" s="346"/>
      <c r="C67" s="349"/>
      <c r="D67" s="376" t="s">
        <v>401</v>
      </c>
      <c r="E67" s="376" t="s">
        <v>375</v>
      </c>
      <c r="F67" s="376" t="s">
        <v>946</v>
      </c>
      <c r="G67" s="376">
        <v>0</v>
      </c>
      <c r="H67" s="376">
        <v>300</v>
      </c>
      <c r="I67" s="369">
        <v>100</v>
      </c>
      <c r="J67" s="443"/>
      <c r="K67" s="369">
        <v>100</v>
      </c>
      <c r="L67" s="369">
        <v>100</v>
      </c>
      <c r="M67" s="372"/>
      <c r="N67" s="352"/>
      <c r="O67" s="352"/>
      <c r="P67" s="352"/>
      <c r="Q67" s="352"/>
      <c r="R67" s="352"/>
      <c r="S67" s="361"/>
      <c r="T67" s="352"/>
      <c r="U67" s="352"/>
      <c r="V67" s="355"/>
      <c r="W67" s="355"/>
      <c r="X67" s="358"/>
    </row>
    <row r="68" spans="1:78" ht="41.25" customHeight="1" x14ac:dyDescent="0.25">
      <c r="A68" s="461"/>
      <c r="B68" s="347"/>
      <c r="C68" s="350"/>
      <c r="D68" s="376"/>
      <c r="E68" s="376"/>
      <c r="F68" s="376"/>
      <c r="G68" s="376"/>
      <c r="H68" s="376"/>
      <c r="I68" s="370"/>
      <c r="J68" s="443"/>
      <c r="K68" s="370"/>
      <c r="L68" s="370"/>
      <c r="M68" s="108" t="s">
        <v>402</v>
      </c>
      <c r="N68" s="353"/>
      <c r="O68" s="353"/>
      <c r="P68" s="353"/>
      <c r="Q68" s="353"/>
      <c r="R68" s="353"/>
      <c r="S68" s="362"/>
      <c r="T68" s="353"/>
      <c r="U68" s="353"/>
      <c r="V68" s="356"/>
      <c r="W68" s="356"/>
      <c r="X68" s="359"/>
    </row>
    <row r="69" spans="1:78" ht="41.25" customHeight="1" x14ac:dyDescent="0.25">
      <c r="A69" s="348" t="s">
        <v>53</v>
      </c>
      <c r="B69" s="403" t="s">
        <v>403</v>
      </c>
      <c r="C69" s="402" t="s">
        <v>404</v>
      </c>
      <c r="D69" s="345" t="s">
        <v>405</v>
      </c>
      <c r="E69" s="348" t="s">
        <v>406</v>
      </c>
      <c r="F69" s="348" t="s">
        <v>407</v>
      </c>
      <c r="G69" s="405">
        <v>0.9</v>
      </c>
      <c r="H69" s="405">
        <v>0.9</v>
      </c>
      <c r="I69" s="405"/>
      <c r="J69" s="379">
        <v>0.9</v>
      </c>
      <c r="K69" s="405"/>
      <c r="L69" s="388">
        <v>0.9</v>
      </c>
      <c r="M69" s="109" t="s">
        <v>408</v>
      </c>
      <c r="N69" s="351">
        <v>1000000</v>
      </c>
      <c r="O69" s="351">
        <v>0</v>
      </c>
      <c r="P69" s="351" t="s">
        <v>72</v>
      </c>
      <c r="Q69" s="351">
        <f>N69+O69</f>
        <v>1000000</v>
      </c>
      <c r="R69" s="397">
        <v>100000</v>
      </c>
      <c r="S69" s="469">
        <v>100000</v>
      </c>
      <c r="T69" s="397">
        <v>400000</v>
      </c>
      <c r="U69" s="397">
        <v>400000</v>
      </c>
      <c r="V69" s="467" t="s">
        <v>409</v>
      </c>
      <c r="W69" s="467" t="s">
        <v>396</v>
      </c>
      <c r="X69" s="357" t="s">
        <v>410</v>
      </c>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c r="BU69" s="208"/>
      <c r="BV69" s="208"/>
      <c r="BW69" s="208"/>
      <c r="BX69" s="208"/>
      <c r="BY69" s="208"/>
      <c r="BZ69" s="208"/>
    </row>
    <row r="70" spans="1:78" ht="41.25" customHeight="1" x14ac:dyDescent="0.25">
      <c r="A70" s="349"/>
      <c r="B70" s="403"/>
      <c r="C70" s="402"/>
      <c r="D70" s="346"/>
      <c r="E70" s="349"/>
      <c r="F70" s="349"/>
      <c r="G70" s="368"/>
      <c r="H70" s="406"/>
      <c r="I70" s="406"/>
      <c r="J70" s="380"/>
      <c r="K70" s="406"/>
      <c r="L70" s="389"/>
      <c r="M70" s="109" t="s">
        <v>411</v>
      </c>
      <c r="N70" s="352"/>
      <c r="O70" s="352"/>
      <c r="P70" s="352"/>
      <c r="Q70" s="352"/>
      <c r="R70" s="397"/>
      <c r="S70" s="469"/>
      <c r="T70" s="397"/>
      <c r="U70" s="397"/>
      <c r="V70" s="467"/>
      <c r="W70" s="467"/>
      <c r="X70" s="35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8"/>
      <c r="BR70" s="208"/>
      <c r="BS70" s="208"/>
      <c r="BT70" s="208"/>
      <c r="BU70" s="208"/>
      <c r="BV70" s="208"/>
      <c r="BW70" s="208"/>
      <c r="BX70" s="208"/>
      <c r="BY70" s="208"/>
      <c r="BZ70" s="208"/>
    </row>
    <row r="71" spans="1:78" ht="76.5" customHeight="1" x14ac:dyDescent="0.25">
      <c r="A71" s="349"/>
      <c r="B71" s="403"/>
      <c r="C71" s="402"/>
      <c r="D71" s="346"/>
      <c r="E71" s="349"/>
      <c r="F71" s="349"/>
      <c r="G71" s="368"/>
      <c r="H71" s="406"/>
      <c r="I71" s="406"/>
      <c r="J71" s="380"/>
      <c r="K71" s="406"/>
      <c r="L71" s="389"/>
      <c r="M71" s="209" t="s">
        <v>412</v>
      </c>
      <c r="N71" s="352"/>
      <c r="O71" s="352"/>
      <c r="P71" s="352"/>
      <c r="Q71" s="352"/>
      <c r="R71" s="397"/>
      <c r="S71" s="469"/>
      <c r="T71" s="397"/>
      <c r="U71" s="397"/>
      <c r="V71" s="467"/>
      <c r="W71" s="467"/>
      <c r="X71" s="35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8"/>
      <c r="BY71" s="208"/>
      <c r="BZ71" s="208"/>
    </row>
    <row r="72" spans="1:78" ht="41.25" customHeight="1" x14ac:dyDescent="0.25">
      <c r="A72" s="349"/>
      <c r="B72" s="403"/>
      <c r="C72" s="402"/>
      <c r="D72" s="347"/>
      <c r="E72" s="350"/>
      <c r="F72" s="350"/>
      <c r="G72" s="396"/>
      <c r="H72" s="407"/>
      <c r="I72" s="407"/>
      <c r="J72" s="381"/>
      <c r="K72" s="407"/>
      <c r="L72" s="390"/>
      <c r="M72" s="209" t="s">
        <v>413</v>
      </c>
      <c r="N72" s="352"/>
      <c r="O72" s="352"/>
      <c r="P72" s="352"/>
      <c r="Q72" s="352"/>
      <c r="R72" s="397"/>
      <c r="S72" s="469"/>
      <c r="T72" s="397"/>
      <c r="U72" s="397"/>
      <c r="V72" s="467"/>
      <c r="W72" s="467"/>
      <c r="X72" s="35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row>
    <row r="73" spans="1:78" ht="41.25" customHeight="1" x14ac:dyDescent="0.25">
      <c r="A73" s="349"/>
      <c r="B73" s="403"/>
      <c r="C73" s="402"/>
      <c r="D73" s="345" t="s">
        <v>414</v>
      </c>
      <c r="E73" s="348" t="s">
        <v>415</v>
      </c>
      <c r="F73" s="348" t="s">
        <v>416</v>
      </c>
      <c r="G73" s="399">
        <v>0.3</v>
      </c>
      <c r="H73" s="405">
        <v>0.3</v>
      </c>
      <c r="I73" s="405"/>
      <c r="J73" s="379">
        <v>0.3</v>
      </c>
      <c r="K73" s="405"/>
      <c r="L73" s="468">
        <v>0.3</v>
      </c>
      <c r="M73" s="209" t="s">
        <v>417</v>
      </c>
      <c r="N73" s="352"/>
      <c r="O73" s="352"/>
      <c r="P73" s="352"/>
      <c r="Q73" s="352"/>
      <c r="R73" s="397"/>
      <c r="S73" s="469"/>
      <c r="T73" s="397"/>
      <c r="U73" s="397"/>
      <c r="V73" s="467"/>
      <c r="W73" s="467"/>
      <c r="X73" s="35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row>
    <row r="74" spans="1:78" ht="41.25" customHeight="1" x14ac:dyDescent="0.25">
      <c r="A74" s="349"/>
      <c r="B74" s="403"/>
      <c r="C74" s="402"/>
      <c r="D74" s="346"/>
      <c r="E74" s="349"/>
      <c r="F74" s="349"/>
      <c r="G74" s="400"/>
      <c r="H74" s="406"/>
      <c r="I74" s="406"/>
      <c r="J74" s="380"/>
      <c r="K74" s="406"/>
      <c r="L74" s="468"/>
      <c r="M74" s="462" t="s">
        <v>418</v>
      </c>
      <c r="N74" s="352"/>
      <c r="O74" s="352"/>
      <c r="P74" s="352"/>
      <c r="Q74" s="352"/>
      <c r="R74" s="397"/>
      <c r="S74" s="469"/>
      <c r="T74" s="397"/>
      <c r="U74" s="397"/>
      <c r="V74" s="467"/>
      <c r="W74" s="467"/>
      <c r="X74" s="35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row>
    <row r="75" spans="1:78" ht="41.25" customHeight="1" thickBot="1" x14ac:dyDescent="0.3">
      <c r="A75" s="350"/>
      <c r="B75" s="403"/>
      <c r="C75" s="402"/>
      <c r="D75" s="347"/>
      <c r="E75" s="350"/>
      <c r="F75" s="350"/>
      <c r="G75" s="375"/>
      <c r="H75" s="407"/>
      <c r="I75" s="407"/>
      <c r="J75" s="381"/>
      <c r="K75" s="407"/>
      <c r="L75" s="468"/>
      <c r="M75" s="464"/>
      <c r="N75" s="353"/>
      <c r="O75" s="353"/>
      <c r="P75" s="353"/>
      <c r="Q75" s="352"/>
      <c r="R75" s="397"/>
      <c r="S75" s="469"/>
      <c r="T75" s="397"/>
      <c r="U75" s="397"/>
      <c r="V75" s="467"/>
      <c r="W75" s="467"/>
      <c r="X75" s="359"/>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row>
    <row r="76" spans="1:78" ht="30.75" customHeight="1" thickBot="1" x14ac:dyDescent="0.3">
      <c r="A76" s="465" t="s">
        <v>579</v>
      </c>
      <c r="B76" s="466"/>
      <c r="C76" s="466"/>
      <c r="D76" s="466"/>
      <c r="E76" s="466"/>
      <c r="F76" s="466"/>
      <c r="G76" s="466"/>
      <c r="H76" s="466"/>
      <c r="I76" s="466"/>
      <c r="J76" s="466"/>
      <c r="K76" s="466"/>
      <c r="L76" s="466"/>
      <c r="M76" s="466"/>
      <c r="N76" s="466"/>
      <c r="O76" s="466"/>
      <c r="P76" s="466"/>
      <c r="Q76" s="116">
        <f>SUM(Q6:Q75)</f>
        <v>23182691.866</v>
      </c>
      <c r="R76" s="212"/>
      <c r="S76" s="303"/>
      <c r="T76" s="212"/>
      <c r="U76" s="212"/>
      <c r="V76" s="213"/>
    </row>
    <row r="77" spans="1:78" ht="30.75" customHeight="1" x14ac:dyDescent="0.25">
      <c r="A77" s="276"/>
      <c r="B77" s="276"/>
      <c r="C77" s="276"/>
      <c r="D77" s="276"/>
      <c r="E77" s="276"/>
      <c r="F77" s="276"/>
      <c r="G77" s="276"/>
      <c r="H77" s="276"/>
      <c r="I77" s="276"/>
      <c r="J77" s="301"/>
      <c r="K77" s="276"/>
      <c r="L77" s="276"/>
      <c r="M77" s="276"/>
      <c r="N77" s="276"/>
      <c r="O77" s="276"/>
      <c r="P77" s="276"/>
      <c r="Q77" s="277"/>
      <c r="R77" s="212"/>
      <c r="S77" s="303"/>
      <c r="T77" s="212"/>
      <c r="U77" s="212"/>
      <c r="V77" s="213"/>
    </row>
    <row r="78" spans="1:78" ht="30.75" customHeight="1" x14ac:dyDescent="0.25">
      <c r="A78" s="274" t="s">
        <v>968</v>
      </c>
      <c r="B78" s="275">
        <v>13</v>
      </c>
      <c r="C78" s="276"/>
      <c r="D78" s="276"/>
      <c r="E78" s="276"/>
      <c r="F78" s="276"/>
      <c r="G78" s="276"/>
      <c r="H78" s="276"/>
      <c r="I78" s="276"/>
      <c r="J78" s="301"/>
      <c r="K78" s="276"/>
      <c r="L78" s="276"/>
      <c r="M78" s="276"/>
      <c r="N78" s="276"/>
      <c r="O78" s="276"/>
      <c r="P78" s="276"/>
      <c r="Q78" s="277"/>
      <c r="R78" s="212"/>
      <c r="S78" s="303"/>
      <c r="T78" s="212"/>
      <c r="U78" s="212"/>
      <c r="V78" s="213"/>
    </row>
    <row r="79" spans="1:78" ht="30.75" customHeight="1" x14ac:dyDescent="0.25">
      <c r="A79" s="274" t="s">
        <v>969</v>
      </c>
      <c r="B79" s="275">
        <v>18</v>
      </c>
      <c r="C79" s="276"/>
      <c r="D79" s="276"/>
      <c r="E79" s="276"/>
      <c r="F79" s="276"/>
      <c r="G79" s="276"/>
      <c r="H79" s="276"/>
      <c r="I79" s="276"/>
      <c r="J79" s="301"/>
      <c r="K79" s="276"/>
      <c r="L79" s="276"/>
      <c r="M79" s="276"/>
      <c r="N79" s="276"/>
      <c r="O79" s="276"/>
      <c r="P79" s="276"/>
      <c r="Q79" s="277"/>
      <c r="R79" s="212"/>
      <c r="S79" s="303"/>
      <c r="T79" s="212"/>
      <c r="U79" s="212"/>
      <c r="V79" s="213"/>
    </row>
    <row r="80" spans="1:78" ht="30.75" customHeight="1" x14ac:dyDescent="0.25">
      <c r="A80" s="214"/>
      <c r="B80" s="214"/>
      <c r="C80" s="214"/>
      <c r="D80" s="214"/>
      <c r="E80" s="214"/>
      <c r="F80" s="214"/>
      <c r="G80" s="214"/>
      <c r="H80" s="214"/>
      <c r="I80" s="214"/>
      <c r="J80" s="302"/>
      <c r="K80" s="214"/>
      <c r="L80" s="214"/>
      <c r="M80" s="214"/>
      <c r="N80" s="214"/>
      <c r="O80" s="214"/>
      <c r="P80" s="214"/>
      <c r="Q80" s="213"/>
      <c r="R80" s="212"/>
      <c r="S80" s="303"/>
      <c r="T80" s="212"/>
      <c r="U80" s="212"/>
      <c r="V80" s="213"/>
    </row>
    <row r="81" spans="1:3" ht="41.25" customHeight="1" x14ac:dyDescent="0.25">
      <c r="A81" s="215" t="s">
        <v>419</v>
      </c>
      <c r="B81" s="110" t="s">
        <v>366</v>
      </c>
      <c r="C81" s="110" t="s">
        <v>420</v>
      </c>
    </row>
    <row r="82" spans="1:3" ht="41.25" customHeight="1" x14ac:dyDescent="0.25">
      <c r="A82" s="216">
        <v>1</v>
      </c>
      <c r="B82" s="217" t="s">
        <v>421</v>
      </c>
      <c r="C82" s="217">
        <v>30</v>
      </c>
    </row>
    <row r="83" spans="1:3" ht="41.25" customHeight="1" x14ac:dyDescent="0.25">
      <c r="A83" s="216">
        <v>2</v>
      </c>
      <c r="B83" s="217" t="s">
        <v>421</v>
      </c>
      <c r="C83" s="217">
        <v>30</v>
      </c>
    </row>
    <row r="84" spans="1:3" ht="41.25" customHeight="1" x14ac:dyDescent="0.25">
      <c r="A84" s="216">
        <v>3</v>
      </c>
      <c r="B84" s="217" t="s">
        <v>421</v>
      </c>
      <c r="C84" s="217">
        <v>30</v>
      </c>
    </row>
    <row r="85" spans="1:3" ht="41.25" customHeight="1" x14ac:dyDescent="0.25">
      <c r="A85" s="216">
        <v>4</v>
      </c>
      <c r="B85" s="217" t="s">
        <v>421</v>
      </c>
      <c r="C85" s="217">
        <v>30</v>
      </c>
    </row>
    <row r="86" spans="1:3" ht="41.25" customHeight="1" x14ac:dyDescent="0.25">
      <c r="A86" s="216">
        <v>5</v>
      </c>
      <c r="B86" s="217" t="s">
        <v>422</v>
      </c>
      <c r="C86" s="217">
        <v>30</v>
      </c>
    </row>
    <row r="87" spans="1:3" ht="41.25" customHeight="1" x14ac:dyDescent="0.25">
      <c r="A87" s="216">
        <v>6</v>
      </c>
      <c r="B87" s="217" t="s">
        <v>422</v>
      </c>
      <c r="C87" s="217">
        <v>30</v>
      </c>
    </row>
    <row r="88" spans="1:3" ht="41.25" customHeight="1" x14ac:dyDescent="0.25">
      <c r="A88" s="216">
        <v>7</v>
      </c>
      <c r="B88" s="217" t="s">
        <v>423</v>
      </c>
      <c r="C88" s="217">
        <v>50</v>
      </c>
    </row>
    <row r="89" spans="1:3" ht="41.25" customHeight="1" x14ac:dyDescent="0.25">
      <c r="A89" s="216">
        <v>8</v>
      </c>
      <c r="B89" s="217" t="s">
        <v>423</v>
      </c>
      <c r="C89" s="217">
        <v>50</v>
      </c>
    </row>
    <row r="90" spans="1:3" ht="41.25" customHeight="1" x14ac:dyDescent="0.25">
      <c r="A90" s="216">
        <v>9</v>
      </c>
      <c r="B90" s="217" t="s">
        <v>424</v>
      </c>
      <c r="C90" s="217">
        <v>50</v>
      </c>
    </row>
    <row r="91" spans="1:3" ht="41.25" customHeight="1" x14ac:dyDescent="0.25">
      <c r="A91" s="216">
        <v>10</v>
      </c>
      <c r="B91" s="217" t="s">
        <v>424</v>
      </c>
      <c r="C91" s="217">
        <v>50</v>
      </c>
    </row>
    <row r="92" spans="1:3" ht="41.25" customHeight="1" x14ac:dyDescent="0.25">
      <c r="A92" s="216">
        <v>11</v>
      </c>
      <c r="B92" s="217" t="s">
        <v>425</v>
      </c>
      <c r="C92" s="217">
        <v>50</v>
      </c>
    </row>
    <row r="93" spans="1:3" ht="41.25" customHeight="1" x14ac:dyDescent="0.25">
      <c r="A93" s="216">
        <v>12</v>
      </c>
      <c r="B93" s="217" t="s">
        <v>425</v>
      </c>
      <c r="C93" s="217">
        <v>50</v>
      </c>
    </row>
    <row r="94" spans="1:3" ht="41.25" customHeight="1" x14ac:dyDescent="0.25">
      <c r="A94" s="216">
        <v>13</v>
      </c>
      <c r="B94" s="217" t="s">
        <v>426</v>
      </c>
      <c r="C94" s="217">
        <v>30</v>
      </c>
    </row>
    <row r="95" spans="1:3" ht="41.25" customHeight="1" x14ac:dyDescent="0.25">
      <c r="A95" s="216">
        <v>14</v>
      </c>
      <c r="B95" s="217" t="s">
        <v>427</v>
      </c>
      <c r="C95" s="217">
        <v>200</v>
      </c>
    </row>
    <row r="96" spans="1:3" ht="41.25" customHeight="1" x14ac:dyDescent="0.25">
      <c r="A96" s="216">
        <v>15</v>
      </c>
      <c r="B96" s="217" t="s">
        <v>428</v>
      </c>
      <c r="C96" s="217">
        <v>30</v>
      </c>
    </row>
    <row r="97" spans="1:3" ht="41.25" customHeight="1" x14ac:dyDescent="0.25">
      <c r="A97" s="216">
        <v>16</v>
      </c>
      <c r="B97" s="217" t="s">
        <v>428</v>
      </c>
      <c r="C97" s="217">
        <v>30</v>
      </c>
    </row>
    <row r="98" spans="1:3" ht="41.25" customHeight="1" x14ac:dyDescent="0.25">
      <c r="A98" s="215" t="s">
        <v>429</v>
      </c>
      <c r="B98" s="110"/>
      <c r="C98" s="110">
        <f>SUM(C82:C96)</f>
        <v>740</v>
      </c>
    </row>
  </sheetData>
  <mergeCells count="317">
    <mergeCell ref="A76:P76"/>
    <mergeCell ref="W69:W75"/>
    <mergeCell ref="X69:X75"/>
    <mergeCell ref="D73:D75"/>
    <mergeCell ref="E73:E75"/>
    <mergeCell ref="F73:F75"/>
    <mergeCell ref="G73:G75"/>
    <mergeCell ref="H73:H75"/>
    <mergeCell ref="I73:I75"/>
    <mergeCell ref="J73:J75"/>
    <mergeCell ref="K73:K75"/>
    <mergeCell ref="L73:L75"/>
    <mergeCell ref="M74:M75"/>
    <mergeCell ref="N69:N75"/>
    <mergeCell ref="O69:O75"/>
    <mergeCell ref="P69:P75"/>
    <mergeCell ref="Q69:Q75"/>
    <mergeCell ref="R69:R75"/>
    <mergeCell ref="S69:S75"/>
    <mergeCell ref="T69:T75"/>
    <mergeCell ref="U69:U75"/>
    <mergeCell ref="V69:V75"/>
    <mergeCell ref="J69:J72"/>
    <mergeCell ref="K69:K72"/>
    <mergeCell ref="L69:L72"/>
    <mergeCell ref="A56:A68"/>
    <mergeCell ref="B56:B61"/>
    <mergeCell ref="C56:C61"/>
    <mergeCell ref="D56:D61"/>
    <mergeCell ref="E56:E61"/>
    <mergeCell ref="F56:F61"/>
    <mergeCell ref="G56:G61"/>
    <mergeCell ref="H56:H61"/>
    <mergeCell ref="I56:I61"/>
    <mergeCell ref="J56:J61"/>
    <mergeCell ref="K56:K61"/>
    <mergeCell ref="A69:A75"/>
    <mergeCell ref="B69:B75"/>
    <mergeCell ref="C69:C75"/>
    <mergeCell ref="D69:D72"/>
    <mergeCell ref="E69:E72"/>
    <mergeCell ref="F69:F72"/>
    <mergeCell ref="G69:G72"/>
    <mergeCell ref="H69:H72"/>
    <mergeCell ref="I69:I72"/>
    <mergeCell ref="D67:D68"/>
    <mergeCell ref="E67:E68"/>
    <mergeCell ref="F67:F68"/>
    <mergeCell ref="G67:G68"/>
    <mergeCell ref="H67:H68"/>
    <mergeCell ref="I67:I68"/>
    <mergeCell ref="J67:J68"/>
    <mergeCell ref="K67:K68"/>
    <mergeCell ref="L67:L68"/>
    <mergeCell ref="S47:S52"/>
    <mergeCell ref="T47:T52"/>
    <mergeCell ref="U47:U52"/>
    <mergeCell ref="G47:G52"/>
    <mergeCell ref="H47:H52"/>
    <mergeCell ref="I47:I52"/>
    <mergeCell ref="L56:L61"/>
    <mergeCell ref="M56:M57"/>
    <mergeCell ref="S53:S55"/>
    <mergeCell ref="T53:T55"/>
    <mergeCell ref="U53:U55"/>
    <mergeCell ref="V47:V52"/>
    <mergeCell ref="A53:A55"/>
    <mergeCell ref="B53:B55"/>
    <mergeCell ref="C53:C55"/>
    <mergeCell ref="M53:M55"/>
    <mergeCell ref="N53:N55"/>
    <mergeCell ref="O53:O55"/>
    <mergeCell ref="P53:P55"/>
    <mergeCell ref="Q53:Q55"/>
    <mergeCell ref="R53:R55"/>
    <mergeCell ref="A34:A52"/>
    <mergeCell ref="B40:B46"/>
    <mergeCell ref="C40:C46"/>
    <mergeCell ref="D40:D46"/>
    <mergeCell ref="E40:E46"/>
    <mergeCell ref="F40:F46"/>
    <mergeCell ref="G40:G46"/>
    <mergeCell ref="H40:H46"/>
    <mergeCell ref="I40:I46"/>
    <mergeCell ref="B47:B52"/>
    <mergeCell ref="C47:C52"/>
    <mergeCell ref="D47:D52"/>
    <mergeCell ref="E47:E52"/>
    <mergeCell ref="F47:F52"/>
    <mergeCell ref="B9:B10"/>
    <mergeCell ref="C9:C10"/>
    <mergeCell ref="D9:D10"/>
    <mergeCell ref="E9:E10"/>
    <mergeCell ref="F9:F10"/>
    <mergeCell ref="G9:G10"/>
    <mergeCell ref="H9:H10"/>
    <mergeCell ref="I9:I10"/>
    <mergeCell ref="J9:J10"/>
    <mergeCell ref="B6:B8"/>
    <mergeCell ref="C6:C8"/>
    <mergeCell ref="D6:D8"/>
    <mergeCell ref="E6:E8"/>
    <mergeCell ref="F6:F8"/>
    <mergeCell ref="G6:G8"/>
    <mergeCell ref="H6:H8"/>
    <mergeCell ref="I6:I8"/>
    <mergeCell ref="J6:J8"/>
    <mergeCell ref="A1:X1"/>
    <mergeCell ref="A4:A5"/>
    <mergeCell ref="B4:B5"/>
    <mergeCell ref="C4:C5"/>
    <mergeCell ref="D4:D5"/>
    <mergeCell ref="E4:E5"/>
    <mergeCell ref="F4:F5"/>
    <mergeCell ref="G4:G5"/>
    <mergeCell ref="H4:H5"/>
    <mergeCell ref="I4:L4"/>
    <mergeCell ref="V4:V5"/>
    <mergeCell ref="W4:W5"/>
    <mergeCell ref="X4:X5"/>
    <mergeCell ref="O4:O5"/>
    <mergeCell ref="P4:P5"/>
    <mergeCell ref="Q4:Q5"/>
    <mergeCell ref="R4:U4"/>
    <mergeCell ref="A6:A29"/>
    <mergeCell ref="M4:M5"/>
    <mergeCell ref="N4:N5"/>
    <mergeCell ref="B26:B29"/>
    <mergeCell ref="C26:C29"/>
    <mergeCell ref="N26:N29"/>
    <mergeCell ref="H17:H25"/>
    <mergeCell ref="I17:I25"/>
    <mergeCell ref="J17:J25"/>
    <mergeCell ref="K17:K25"/>
    <mergeCell ref="L17:L25"/>
    <mergeCell ref="N17:N25"/>
    <mergeCell ref="B11:B16"/>
    <mergeCell ref="C11:C16"/>
    <mergeCell ref="D11:D16"/>
    <mergeCell ref="E11:E16"/>
    <mergeCell ref="F11:F16"/>
    <mergeCell ref="G11:G16"/>
    <mergeCell ref="B17:B25"/>
    <mergeCell ref="C17:C25"/>
    <mergeCell ref="D17:D25"/>
    <mergeCell ref="E17:E25"/>
    <mergeCell ref="F17:F25"/>
    <mergeCell ref="G17:G25"/>
    <mergeCell ref="H11:H16"/>
    <mergeCell ref="I11:I16"/>
    <mergeCell ref="J11:J16"/>
    <mergeCell ref="K11:K16"/>
    <mergeCell ref="O6:O10"/>
    <mergeCell ref="P6:P10"/>
    <mergeCell ref="Q6:Q10"/>
    <mergeCell ref="N6:N10"/>
    <mergeCell ref="K6:K8"/>
    <mergeCell ref="L6:L8"/>
    <mergeCell ref="M6:M8"/>
    <mergeCell ref="K9:K10"/>
    <mergeCell ref="L9:L10"/>
    <mergeCell ref="M9:M10"/>
    <mergeCell ref="P11:P16"/>
    <mergeCell ref="Q11:Q16"/>
    <mergeCell ref="L11:L16"/>
    <mergeCell ref="N11:N16"/>
    <mergeCell ref="V17:V25"/>
    <mergeCell ref="W17:W25"/>
    <mergeCell ref="X17:X25"/>
    <mergeCell ref="U6:U10"/>
    <mergeCell ref="V6:V10"/>
    <mergeCell ref="W6:W10"/>
    <mergeCell ref="X6:X10"/>
    <mergeCell ref="R6:R10"/>
    <mergeCell ref="S6:S10"/>
    <mergeCell ref="T6:T10"/>
    <mergeCell ref="U11:U16"/>
    <mergeCell ref="V11:V16"/>
    <mergeCell ref="R17:R25"/>
    <mergeCell ref="S17:S25"/>
    <mergeCell ref="T17:T25"/>
    <mergeCell ref="W11:W16"/>
    <mergeCell ref="X11:X16"/>
    <mergeCell ref="R11:R16"/>
    <mergeCell ref="T11:T16"/>
    <mergeCell ref="O17:O25"/>
    <mergeCell ref="P17:P25"/>
    <mergeCell ref="Q17:Q25"/>
    <mergeCell ref="S11:S16"/>
    <mergeCell ref="U17:U25"/>
    <mergeCell ref="O11:O16"/>
    <mergeCell ref="X26:X29"/>
    <mergeCell ref="D27:D29"/>
    <mergeCell ref="E27:E29"/>
    <mergeCell ref="F27:F29"/>
    <mergeCell ref="G27:G29"/>
    <mergeCell ref="H27:H29"/>
    <mergeCell ref="I27:I29"/>
    <mergeCell ref="J27:J29"/>
    <mergeCell ref="K27:K29"/>
    <mergeCell ref="L27:L29"/>
    <mergeCell ref="R26:R29"/>
    <mergeCell ref="S26:S29"/>
    <mergeCell ref="T26:T29"/>
    <mergeCell ref="U26:U29"/>
    <mergeCell ref="V26:V29"/>
    <mergeCell ref="W26:W29"/>
    <mergeCell ref="O26:O29"/>
    <mergeCell ref="P26:P29"/>
    <mergeCell ref="Q26:Q29"/>
    <mergeCell ref="A30:A33"/>
    <mergeCell ref="B30:B33"/>
    <mergeCell ref="X34:X39"/>
    <mergeCell ref="L34:L39"/>
    <mergeCell ref="N34:N39"/>
    <mergeCell ref="O34:O39"/>
    <mergeCell ref="C30:C33"/>
    <mergeCell ref="D30:D33"/>
    <mergeCell ref="E30:E33"/>
    <mergeCell ref="F30:F33"/>
    <mergeCell ref="T30:T33"/>
    <mergeCell ref="U30:U33"/>
    <mergeCell ref="V30:V33"/>
    <mergeCell ref="W30:W33"/>
    <mergeCell ref="F34:F39"/>
    <mergeCell ref="G34:G39"/>
    <mergeCell ref="H34:H39"/>
    <mergeCell ref="I34:I39"/>
    <mergeCell ref="J34:J39"/>
    <mergeCell ref="K34:K39"/>
    <mergeCell ref="X30:X33"/>
    <mergeCell ref="B34:B39"/>
    <mergeCell ref="C34:C39"/>
    <mergeCell ref="N30:N33"/>
    <mergeCell ref="O30:O33"/>
    <mergeCell ref="P30:P33"/>
    <mergeCell ref="Q30:Q33"/>
    <mergeCell ref="R30:R33"/>
    <mergeCell ref="S30:S33"/>
    <mergeCell ref="G30:G33"/>
    <mergeCell ref="H30:H33"/>
    <mergeCell ref="I30:I33"/>
    <mergeCell ref="J30:J33"/>
    <mergeCell ref="K30:K33"/>
    <mergeCell ref="L30:L33"/>
    <mergeCell ref="U34:U39"/>
    <mergeCell ref="V34:V39"/>
    <mergeCell ref="W34:W39"/>
    <mergeCell ref="P34:P39"/>
    <mergeCell ref="Q34:Q39"/>
    <mergeCell ref="R34:R39"/>
    <mergeCell ref="S34:S39"/>
    <mergeCell ref="T34:T39"/>
    <mergeCell ref="D34:D39"/>
    <mergeCell ref="E34:E39"/>
    <mergeCell ref="J40:J46"/>
    <mergeCell ref="K40:K46"/>
    <mergeCell ref="L40:L46"/>
    <mergeCell ref="N40:N46"/>
    <mergeCell ref="X40:X46"/>
    <mergeCell ref="W47:W52"/>
    <mergeCell ref="X47:X52"/>
    <mergeCell ref="J47:J52"/>
    <mergeCell ref="K47:K52"/>
    <mergeCell ref="L47:L52"/>
    <mergeCell ref="O40:O46"/>
    <mergeCell ref="P40:P46"/>
    <mergeCell ref="Q40:Q46"/>
    <mergeCell ref="R40:R46"/>
    <mergeCell ref="S40:S46"/>
    <mergeCell ref="T40:T46"/>
    <mergeCell ref="U40:U46"/>
    <mergeCell ref="V40:V46"/>
    <mergeCell ref="W40:W46"/>
    <mergeCell ref="N47:N52"/>
    <mergeCell ref="O47:O52"/>
    <mergeCell ref="P47:P52"/>
    <mergeCell ref="Q47:Q52"/>
    <mergeCell ref="R47:R52"/>
    <mergeCell ref="V53:V55"/>
    <mergeCell ref="W53:W55"/>
    <mergeCell ref="X53:X55"/>
    <mergeCell ref="N56:N61"/>
    <mergeCell ref="O56:O61"/>
    <mergeCell ref="P56:P61"/>
    <mergeCell ref="Q56:Q61"/>
    <mergeCell ref="R56:R61"/>
    <mergeCell ref="S56:S61"/>
    <mergeCell ref="T56:T61"/>
    <mergeCell ref="U56:U61"/>
    <mergeCell ref="V56:V61"/>
    <mergeCell ref="W56:W61"/>
    <mergeCell ref="X56:X61"/>
    <mergeCell ref="B62:B68"/>
    <mergeCell ref="C62:C68"/>
    <mergeCell ref="U62:U68"/>
    <mergeCell ref="V62:V68"/>
    <mergeCell ref="W62:W68"/>
    <mergeCell ref="X62:X68"/>
    <mergeCell ref="O62:O68"/>
    <mergeCell ref="P62:P68"/>
    <mergeCell ref="Q62:Q68"/>
    <mergeCell ref="R62:R68"/>
    <mergeCell ref="S62:S68"/>
    <mergeCell ref="T62:T68"/>
    <mergeCell ref="N62:N68"/>
    <mergeCell ref="D62:D66"/>
    <mergeCell ref="E62:E66"/>
    <mergeCell ref="F62:F66"/>
    <mergeCell ref="G62:G66"/>
    <mergeCell ref="H62:H66"/>
    <mergeCell ref="I62:I66"/>
    <mergeCell ref="J62:J66"/>
    <mergeCell ref="K62:K66"/>
    <mergeCell ref="L62:L66"/>
    <mergeCell ref="M64:M65"/>
    <mergeCell ref="M66:M6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9"/>
  <sheetViews>
    <sheetView tabSelected="1" topLeftCell="B5" zoomScale="80" zoomScaleNormal="80" workbookViewId="0">
      <selection activeCell="B10" sqref="B10"/>
    </sheetView>
  </sheetViews>
  <sheetFormatPr defaultColWidth="11.42578125" defaultRowHeight="15" x14ac:dyDescent="0.25"/>
  <cols>
    <col min="1" max="1" width="27.140625" style="3" customWidth="1"/>
    <col min="2" max="2" width="21.140625" style="3" customWidth="1"/>
    <col min="3" max="3" width="26.28515625" style="3" customWidth="1"/>
    <col min="4" max="4" width="21" style="3" customWidth="1"/>
    <col min="5" max="5" width="17.5703125" style="3" customWidth="1"/>
    <col min="6" max="6" width="19.85546875" style="3" customWidth="1"/>
    <col min="7" max="7" width="13.5703125" style="3" customWidth="1"/>
    <col min="8" max="8" width="10.7109375" style="3" customWidth="1"/>
    <col min="9" max="9" width="10.85546875" style="3" customWidth="1"/>
    <col min="10" max="10" width="10.7109375" style="228" customWidth="1"/>
    <col min="11" max="11" width="11.140625" style="3" customWidth="1"/>
    <col min="12" max="12" width="11.7109375" style="3" customWidth="1"/>
    <col min="13" max="13" width="34.85546875" style="3" customWidth="1"/>
    <col min="14" max="14" width="17" style="3" customWidth="1"/>
    <col min="15" max="15" width="15" style="3" customWidth="1"/>
    <col min="16" max="16" width="14.7109375" style="3" customWidth="1"/>
    <col min="17" max="17" width="18.85546875" style="3" customWidth="1"/>
    <col min="18" max="18" width="15.7109375" style="3" customWidth="1"/>
    <col min="19" max="19" width="14.28515625" style="3" customWidth="1"/>
    <col min="20" max="20" width="13.42578125" style="3" customWidth="1"/>
    <col min="21" max="21" width="12.28515625" style="3" customWidth="1"/>
    <col min="22" max="22" width="15.7109375" style="3" customWidth="1"/>
    <col min="23" max="23" width="18" style="3" bestFit="1" customWidth="1"/>
    <col min="24" max="24" width="17.5703125" style="3" customWidth="1"/>
    <col min="25" max="16384" width="11.42578125" style="3"/>
  </cols>
  <sheetData>
    <row r="1" spans="1:24" ht="15.75" hidden="1" customHeight="1" x14ac:dyDescent="0.25">
      <c r="A1" s="473" t="s">
        <v>3</v>
      </c>
      <c r="B1" s="473"/>
      <c r="C1" s="473"/>
      <c r="D1" s="473"/>
      <c r="E1" s="473"/>
      <c r="F1" s="473"/>
      <c r="G1" s="473"/>
      <c r="H1" s="473"/>
      <c r="I1" s="473"/>
      <c r="J1" s="473"/>
      <c r="K1" s="473"/>
      <c r="L1" s="473"/>
      <c r="M1" s="473"/>
      <c r="N1" s="473"/>
      <c r="O1" s="473"/>
      <c r="P1" s="473"/>
      <c r="Q1" s="473"/>
      <c r="R1" s="473"/>
      <c r="S1" s="473"/>
      <c r="T1" s="473"/>
      <c r="U1" s="473"/>
      <c r="V1" s="473"/>
      <c r="W1" s="473"/>
      <c r="X1" s="473"/>
    </row>
    <row r="2" spans="1:24" ht="15.75" hidden="1" customHeight="1" x14ac:dyDescent="0.25">
      <c r="A2" s="7"/>
      <c r="B2" s="7"/>
      <c r="C2" s="7"/>
      <c r="D2" s="7"/>
      <c r="E2" s="7"/>
      <c r="F2" s="7"/>
      <c r="G2" s="7"/>
      <c r="H2" s="7"/>
      <c r="I2" s="7"/>
      <c r="J2" s="304"/>
      <c r="K2" s="7"/>
      <c r="L2" s="7"/>
      <c r="M2" s="7"/>
      <c r="N2" s="7"/>
      <c r="O2" s="7"/>
      <c r="Q2" s="6"/>
      <c r="S2" s="6"/>
    </row>
    <row r="3" spans="1:24" ht="15.75" hidden="1" customHeight="1" x14ac:dyDescent="0.25">
      <c r="A3" s="7" t="s">
        <v>67</v>
      </c>
      <c r="B3" s="470" t="s">
        <v>69</v>
      </c>
      <c r="C3" s="470"/>
      <c r="D3" s="7"/>
      <c r="E3" s="7"/>
      <c r="F3" s="7"/>
      <c r="G3" s="7"/>
      <c r="H3" s="7"/>
      <c r="I3" s="7"/>
      <c r="J3" s="304"/>
      <c r="K3" s="7"/>
      <c r="L3" s="7"/>
      <c r="M3" s="7"/>
      <c r="N3" s="7"/>
      <c r="O3" s="7"/>
      <c r="Q3" s="6"/>
      <c r="S3" s="6"/>
    </row>
    <row r="4" spans="1:24" ht="15.75" hidden="1" thickBot="1" x14ac:dyDescent="0.3"/>
    <row r="5" spans="1:24" ht="19.5" customHeight="1" x14ac:dyDescent="0.25">
      <c r="A5" s="474" t="s">
        <v>61</v>
      </c>
      <c r="B5" s="471" t="s">
        <v>56</v>
      </c>
      <c r="C5" s="471" t="s">
        <v>66</v>
      </c>
      <c r="D5" s="476" t="s">
        <v>5</v>
      </c>
      <c r="E5" s="478" t="s">
        <v>57</v>
      </c>
      <c r="F5" s="471" t="s">
        <v>58</v>
      </c>
      <c r="G5" s="471" t="s">
        <v>6</v>
      </c>
      <c r="H5" s="471" t="s">
        <v>59</v>
      </c>
      <c r="I5" s="480" t="s">
        <v>7</v>
      </c>
      <c r="J5" s="480"/>
      <c r="K5" s="480"/>
      <c r="L5" s="480"/>
      <c r="M5" s="471" t="s">
        <v>4</v>
      </c>
      <c r="N5" s="471" t="s">
        <v>62</v>
      </c>
      <c r="O5" s="471" t="s">
        <v>63</v>
      </c>
      <c r="P5" s="471" t="s">
        <v>2</v>
      </c>
      <c r="Q5" s="471" t="s">
        <v>64</v>
      </c>
      <c r="R5" s="471" t="s">
        <v>65</v>
      </c>
      <c r="S5" s="471"/>
      <c r="T5" s="471"/>
      <c r="U5" s="471"/>
      <c r="V5" s="471" t="s">
        <v>68</v>
      </c>
      <c r="W5" s="471" t="s">
        <v>1</v>
      </c>
      <c r="X5" s="481" t="s">
        <v>60</v>
      </c>
    </row>
    <row r="6" spans="1:24" ht="27.75" customHeight="1" thickBot="1" x14ac:dyDescent="0.3">
      <c r="A6" s="475"/>
      <c r="B6" s="472"/>
      <c r="C6" s="472"/>
      <c r="D6" s="477"/>
      <c r="E6" s="479"/>
      <c r="F6" s="472"/>
      <c r="G6" s="472"/>
      <c r="H6" s="472"/>
      <c r="I6" s="5" t="s">
        <v>8</v>
      </c>
      <c r="J6" s="5" t="s">
        <v>9</v>
      </c>
      <c r="K6" s="5" t="s">
        <v>10</v>
      </c>
      <c r="L6" s="5" t="s">
        <v>11</v>
      </c>
      <c r="M6" s="472"/>
      <c r="N6" s="472"/>
      <c r="O6" s="472"/>
      <c r="P6" s="472"/>
      <c r="Q6" s="472"/>
      <c r="R6" s="5" t="s">
        <v>8</v>
      </c>
      <c r="S6" s="5" t="s">
        <v>9</v>
      </c>
      <c r="T6" s="5" t="s">
        <v>10</v>
      </c>
      <c r="U6" s="5" t="s">
        <v>11</v>
      </c>
      <c r="V6" s="472"/>
      <c r="W6" s="472"/>
      <c r="X6" s="482"/>
    </row>
    <row r="7" spans="1:24" ht="120" customHeight="1" thickBot="1" x14ac:dyDescent="0.3">
      <c r="A7" s="243" t="s">
        <v>55</v>
      </c>
      <c r="B7" s="261" t="s">
        <v>122</v>
      </c>
      <c r="C7" s="244" t="s">
        <v>123</v>
      </c>
      <c r="D7" s="262" t="s">
        <v>70</v>
      </c>
      <c r="E7" s="9" t="s">
        <v>76</v>
      </c>
      <c r="F7" s="9" t="s">
        <v>71</v>
      </c>
      <c r="G7" s="9">
        <v>0</v>
      </c>
      <c r="H7" s="9">
        <v>4</v>
      </c>
      <c r="I7" s="9">
        <v>1</v>
      </c>
      <c r="J7" s="285">
        <v>1</v>
      </c>
      <c r="K7" s="9">
        <v>1</v>
      </c>
      <c r="L7" s="9">
        <v>1</v>
      </c>
      <c r="M7" s="245" t="s">
        <v>136</v>
      </c>
      <c r="N7" s="246">
        <v>0</v>
      </c>
      <c r="O7" s="246">
        <v>0</v>
      </c>
      <c r="P7" s="244" t="s">
        <v>72</v>
      </c>
      <c r="Q7" s="246">
        <f>N7+O7</f>
        <v>0</v>
      </c>
      <c r="R7" s="246">
        <v>0</v>
      </c>
      <c r="S7" s="246">
        <v>0</v>
      </c>
      <c r="T7" s="246">
        <v>0</v>
      </c>
      <c r="U7" s="246">
        <v>0</v>
      </c>
      <c r="V7" s="244" t="s">
        <v>72</v>
      </c>
      <c r="W7" s="244" t="s">
        <v>73</v>
      </c>
      <c r="X7" s="247" t="s">
        <v>74</v>
      </c>
    </row>
    <row r="8" spans="1:24" ht="64.5" customHeight="1" x14ac:dyDescent="0.25">
      <c r="A8" s="483" t="s">
        <v>55</v>
      </c>
      <c r="B8" s="485" t="s">
        <v>124</v>
      </c>
      <c r="C8" s="486" t="s">
        <v>125</v>
      </c>
      <c r="D8" s="262" t="s">
        <v>75</v>
      </c>
      <c r="E8" s="9" t="s">
        <v>76</v>
      </c>
      <c r="F8" s="9" t="s">
        <v>71</v>
      </c>
      <c r="G8" s="9">
        <v>0</v>
      </c>
      <c r="H8" s="9">
        <v>1</v>
      </c>
      <c r="I8" s="9">
        <v>1</v>
      </c>
      <c r="J8" s="285">
        <v>0</v>
      </c>
      <c r="K8" s="9">
        <v>0</v>
      </c>
      <c r="L8" s="9">
        <v>0</v>
      </c>
      <c r="M8" s="373" t="s">
        <v>137</v>
      </c>
      <c r="N8" s="489">
        <v>0</v>
      </c>
      <c r="O8" s="489">
        <v>0</v>
      </c>
      <c r="P8" s="486" t="s">
        <v>72</v>
      </c>
      <c r="Q8" s="489">
        <f>N8+O8</f>
        <v>0</v>
      </c>
      <c r="R8" s="489">
        <v>0</v>
      </c>
      <c r="S8" s="489">
        <v>0</v>
      </c>
      <c r="T8" s="489">
        <v>0</v>
      </c>
      <c r="U8" s="489">
        <v>0</v>
      </c>
      <c r="V8" s="486" t="s">
        <v>72</v>
      </c>
      <c r="W8" s="486" t="s">
        <v>73</v>
      </c>
      <c r="X8" s="487" t="s">
        <v>74</v>
      </c>
    </row>
    <row r="9" spans="1:24" ht="89.25" customHeight="1" thickBot="1" x14ac:dyDescent="0.3">
      <c r="A9" s="484"/>
      <c r="B9" s="443"/>
      <c r="C9" s="376"/>
      <c r="D9" s="252" t="s">
        <v>77</v>
      </c>
      <c r="E9" s="14" t="s">
        <v>76</v>
      </c>
      <c r="F9" s="14" t="s">
        <v>126</v>
      </c>
      <c r="G9" s="14">
        <v>0</v>
      </c>
      <c r="H9" s="14">
        <v>1</v>
      </c>
      <c r="I9" s="14">
        <v>1</v>
      </c>
      <c r="J9" s="281">
        <v>0</v>
      </c>
      <c r="K9" s="14">
        <v>0</v>
      </c>
      <c r="L9" s="14">
        <v>0</v>
      </c>
      <c r="M9" s="374"/>
      <c r="N9" s="490"/>
      <c r="O9" s="490"/>
      <c r="P9" s="376"/>
      <c r="Q9" s="376"/>
      <c r="R9" s="490"/>
      <c r="S9" s="490"/>
      <c r="T9" s="490"/>
      <c r="U9" s="490"/>
      <c r="V9" s="376"/>
      <c r="W9" s="376"/>
      <c r="X9" s="488"/>
    </row>
    <row r="10" spans="1:24" ht="189" customHeight="1" thickBot="1" x14ac:dyDescent="0.3">
      <c r="A10" s="26" t="s">
        <v>55</v>
      </c>
      <c r="B10" s="262" t="s">
        <v>78</v>
      </c>
      <c r="C10" s="9" t="s">
        <v>127</v>
      </c>
      <c r="D10" s="9" t="s">
        <v>979</v>
      </c>
      <c r="E10" s="9" t="s">
        <v>76</v>
      </c>
      <c r="F10" s="9" t="s">
        <v>71</v>
      </c>
      <c r="G10" s="9">
        <v>0</v>
      </c>
      <c r="H10" s="9">
        <v>12</v>
      </c>
      <c r="I10" s="9">
        <v>3</v>
      </c>
      <c r="J10" s="285">
        <v>3</v>
      </c>
      <c r="K10" s="9">
        <v>3</v>
      </c>
      <c r="L10" s="9">
        <v>3</v>
      </c>
      <c r="M10" s="21" t="s">
        <v>138</v>
      </c>
      <c r="N10" s="24">
        <v>0</v>
      </c>
      <c r="O10" s="24">
        <v>0</v>
      </c>
      <c r="P10" s="9" t="s">
        <v>72</v>
      </c>
      <c r="Q10" s="24">
        <f>N10+O10</f>
        <v>0</v>
      </c>
      <c r="R10" s="24">
        <v>0</v>
      </c>
      <c r="S10" s="24">
        <v>0</v>
      </c>
      <c r="T10" s="24">
        <v>0</v>
      </c>
      <c r="U10" s="24">
        <v>0</v>
      </c>
      <c r="V10" s="9" t="s">
        <v>72</v>
      </c>
      <c r="W10" s="9" t="s">
        <v>73</v>
      </c>
      <c r="X10" s="28" t="s">
        <v>74</v>
      </c>
    </row>
    <row r="11" spans="1:24" ht="205.5" customHeight="1" thickBot="1" x14ac:dyDescent="0.3">
      <c r="A11" s="26" t="s">
        <v>55</v>
      </c>
      <c r="B11" s="262" t="s">
        <v>79</v>
      </c>
      <c r="C11" s="9" t="s">
        <v>80</v>
      </c>
      <c r="D11" s="9" t="s">
        <v>81</v>
      </c>
      <c r="E11" s="9" t="s">
        <v>82</v>
      </c>
      <c r="F11" s="29" t="s">
        <v>128</v>
      </c>
      <c r="G11" s="9">
        <v>0</v>
      </c>
      <c r="H11" s="23">
        <v>0.9</v>
      </c>
      <c r="I11" s="23">
        <v>0.9</v>
      </c>
      <c r="J11" s="305">
        <v>0.9</v>
      </c>
      <c r="K11" s="23">
        <v>0.9</v>
      </c>
      <c r="L11" s="23">
        <v>0.9</v>
      </c>
      <c r="M11" s="21" t="s">
        <v>139</v>
      </c>
      <c r="N11" s="24">
        <v>0</v>
      </c>
      <c r="O11" s="24">
        <v>0</v>
      </c>
      <c r="P11" s="9" t="s">
        <v>72</v>
      </c>
      <c r="Q11" s="24">
        <f>N11+O11</f>
        <v>0</v>
      </c>
      <c r="R11" s="24">
        <v>0</v>
      </c>
      <c r="S11" s="24">
        <v>0</v>
      </c>
      <c r="T11" s="24">
        <v>0</v>
      </c>
      <c r="U11" s="24">
        <v>0</v>
      </c>
      <c r="V11" s="9" t="s">
        <v>72</v>
      </c>
      <c r="W11" s="9" t="s">
        <v>73</v>
      </c>
      <c r="X11" s="28" t="s">
        <v>83</v>
      </c>
    </row>
    <row r="12" spans="1:24" ht="183" customHeight="1" x14ac:dyDescent="0.25">
      <c r="A12" s="483" t="s">
        <v>55</v>
      </c>
      <c r="B12" s="485" t="s">
        <v>84</v>
      </c>
      <c r="C12" s="486" t="s">
        <v>85</v>
      </c>
      <c r="D12" s="262" t="s">
        <v>86</v>
      </c>
      <c r="E12" s="9" t="s">
        <v>82</v>
      </c>
      <c r="F12" s="29" t="s">
        <v>87</v>
      </c>
      <c r="G12" s="23" t="s">
        <v>109</v>
      </c>
      <c r="H12" s="23">
        <v>1</v>
      </c>
      <c r="I12" s="23">
        <v>0</v>
      </c>
      <c r="J12" s="305">
        <v>0.5</v>
      </c>
      <c r="K12" s="23">
        <v>0</v>
      </c>
      <c r="L12" s="23">
        <v>0.5</v>
      </c>
      <c r="M12" s="373" t="s">
        <v>140</v>
      </c>
      <c r="N12" s="489">
        <v>0</v>
      </c>
      <c r="O12" s="489">
        <v>0</v>
      </c>
      <c r="P12" s="486" t="s">
        <v>72</v>
      </c>
      <c r="Q12" s="489">
        <f>N12+O12</f>
        <v>0</v>
      </c>
      <c r="R12" s="489">
        <v>0</v>
      </c>
      <c r="S12" s="489">
        <v>0</v>
      </c>
      <c r="T12" s="489">
        <v>0</v>
      </c>
      <c r="U12" s="489">
        <v>0</v>
      </c>
      <c r="V12" s="486" t="s">
        <v>72</v>
      </c>
      <c r="W12" s="486" t="s">
        <v>73</v>
      </c>
      <c r="X12" s="487" t="s">
        <v>88</v>
      </c>
    </row>
    <row r="13" spans="1:24" ht="81" customHeight="1" thickBot="1" x14ac:dyDescent="0.3">
      <c r="A13" s="484"/>
      <c r="B13" s="443"/>
      <c r="C13" s="376"/>
      <c r="D13" s="251" t="s">
        <v>89</v>
      </c>
      <c r="E13" s="8" t="s">
        <v>76</v>
      </c>
      <c r="F13" s="8" t="s">
        <v>90</v>
      </c>
      <c r="G13" s="8" t="s">
        <v>109</v>
      </c>
      <c r="H13" s="8">
        <v>2</v>
      </c>
      <c r="I13" s="8">
        <v>0</v>
      </c>
      <c r="J13" s="286">
        <v>1</v>
      </c>
      <c r="K13" s="8">
        <v>0</v>
      </c>
      <c r="L13" s="8">
        <v>1</v>
      </c>
      <c r="M13" s="374"/>
      <c r="N13" s="490"/>
      <c r="O13" s="490"/>
      <c r="P13" s="376"/>
      <c r="Q13" s="376"/>
      <c r="R13" s="490"/>
      <c r="S13" s="490"/>
      <c r="T13" s="490"/>
      <c r="U13" s="490"/>
      <c r="V13" s="376"/>
      <c r="W13" s="376"/>
      <c r="X13" s="488"/>
    </row>
    <row r="14" spans="1:24" ht="56.25" customHeight="1" x14ac:dyDescent="0.25">
      <c r="A14" s="483" t="s">
        <v>55</v>
      </c>
      <c r="B14" s="485" t="s">
        <v>134</v>
      </c>
      <c r="C14" s="486" t="s">
        <v>91</v>
      </c>
      <c r="D14" s="261" t="s">
        <v>129</v>
      </c>
      <c r="E14" s="10" t="s">
        <v>76</v>
      </c>
      <c r="F14" s="10" t="s">
        <v>92</v>
      </c>
      <c r="G14" s="10">
        <v>0</v>
      </c>
      <c r="H14" s="10">
        <v>1</v>
      </c>
      <c r="I14" s="10">
        <v>0</v>
      </c>
      <c r="J14" s="288">
        <v>0</v>
      </c>
      <c r="K14" s="10">
        <v>1</v>
      </c>
      <c r="L14" s="10">
        <v>0</v>
      </c>
      <c r="M14" s="373" t="s">
        <v>141</v>
      </c>
      <c r="N14" s="489">
        <v>0</v>
      </c>
      <c r="O14" s="489">
        <v>0</v>
      </c>
      <c r="P14" s="486" t="s">
        <v>72</v>
      </c>
      <c r="Q14" s="489">
        <f>N14+O14</f>
        <v>0</v>
      </c>
      <c r="R14" s="489">
        <v>0</v>
      </c>
      <c r="S14" s="489">
        <v>0</v>
      </c>
      <c r="T14" s="489">
        <v>0</v>
      </c>
      <c r="U14" s="489">
        <v>0</v>
      </c>
      <c r="V14" s="486" t="s">
        <v>72</v>
      </c>
      <c r="W14" s="486" t="s">
        <v>73</v>
      </c>
      <c r="X14" s="487" t="s">
        <v>93</v>
      </c>
    </row>
    <row r="15" spans="1:24" ht="61.5" customHeight="1" x14ac:dyDescent="0.25">
      <c r="A15" s="484"/>
      <c r="B15" s="443"/>
      <c r="C15" s="376"/>
      <c r="D15" s="251" t="s">
        <v>130</v>
      </c>
      <c r="E15" s="8" t="s">
        <v>94</v>
      </c>
      <c r="F15" s="8" t="s">
        <v>95</v>
      </c>
      <c r="G15" s="8">
        <v>0</v>
      </c>
      <c r="H15" s="8">
        <v>1</v>
      </c>
      <c r="I15" s="8">
        <v>0</v>
      </c>
      <c r="J15" s="286">
        <v>0</v>
      </c>
      <c r="K15" s="8">
        <v>0</v>
      </c>
      <c r="L15" s="8">
        <v>1</v>
      </c>
      <c r="M15" s="374"/>
      <c r="N15" s="490"/>
      <c r="O15" s="490"/>
      <c r="P15" s="376"/>
      <c r="Q15" s="376"/>
      <c r="R15" s="490"/>
      <c r="S15" s="490"/>
      <c r="T15" s="490"/>
      <c r="U15" s="490"/>
      <c r="V15" s="376"/>
      <c r="W15" s="376"/>
      <c r="X15" s="488"/>
    </row>
    <row r="16" spans="1:24" ht="89.25" customHeight="1" x14ac:dyDescent="0.25">
      <c r="A16" s="484"/>
      <c r="B16" s="443"/>
      <c r="C16" s="376"/>
      <c r="D16" s="251" t="s">
        <v>131</v>
      </c>
      <c r="E16" s="8" t="s">
        <v>94</v>
      </c>
      <c r="F16" s="8" t="s">
        <v>96</v>
      </c>
      <c r="G16" s="8">
        <v>0</v>
      </c>
      <c r="H16" s="8">
        <v>1</v>
      </c>
      <c r="I16" s="8">
        <v>0</v>
      </c>
      <c r="J16" s="286">
        <v>0</v>
      </c>
      <c r="K16" s="8">
        <v>1</v>
      </c>
      <c r="L16" s="8">
        <v>0</v>
      </c>
      <c r="M16" s="374"/>
      <c r="N16" s="490"/>
      <c r="O16" s="490"/>
      <c r="P16" s="376"/>
      <c r="Q16" s="376"/>
      <c r="R16" s="490"/>
      <c r="S16" s="490"/>
      <c r="T16" s="490"/>
      <c r="U16" s="490"/>
      <c r="V16" s="376"/>
      <c r="W16" s="376"/>
      <c r="X16" s="488"/>
    </row>
    <row r="17" spans="1:24" ht="72" customHeight="1" thickBot="1" x14ac:dyDescent="0.3">
      <c r="A17" s="491"/>
      <c r="B17" s="363"/>
      <c r="C17" s="365"/>
      <c r="D17" s="252" t="s">
        <v>132</v>
      </c>
      <c r="E17" s="14" t="s">
        <v>94</v>
      </c>
      <c r="F17" s="14" t="s">
        <v>96</v>
      </c>
      <c r="G17" s="14">
        <v>0</v>
      </c>
      <c r="H17" s="14">
        <v>2</v>
      </c>
      <c r="I17" s="14">
        <v>0</v>
      </c>
      <c r="J17" s="281">
        <v>0</v>
      </c>
      <c r="K17" s="14">
        <v>2</v>
      </c>
      <c r="L17" s="14">
        <v>0</v>
      </c>
      <c r="M17" s="374"/>
      <c r="N17" s="492"/>
      <c r="O17" s="492"/>
      <c r="P17" s="365"/>
      <c r="Q17" s="365"/>
      <c r="R17" s="492"/>
      <c r="S17" s="492"/>
      <c r="T17" s="492"/>
      <c r="U17" s="492"/>
      <c r="V17" s="365"/>
      <c r="W17" s="365"/>
      <c r="X17" s="496"/>
    </row>
    <row r="18" spans="1:24" ht="197.25" customHeight="1" thickBot="1" x14ac:dyDescent="0.3">
      <c r="A18" s="20" t="s">
        <v>55</v>
      </c>
      <c r="B18" s="261" t="s">
        <v>135</v>
      </c>
      <c r="C18" s="10" t="s">
        <v>133</v>
      </c>
      <c r="D18" s="10" t="s">
        <v>70</v>
      </c>
      <c r="E18" s="10" t="s">
        <v>76</v>
      </c>
      <c r="F18" s="10" t="s">
        <v>71</v>
      </c>
      <c r="G18" s="10">
        <v>0</v>
      </c>
      <c r="H18" s="10">
        <v>4</v>
      </c>
      <c r="I18" s="10">
        <v>1</v>
      </c>
      <c r="J18" s="288">
        <v>1</v>
      </c>
      <c r="K18" s="10">
        <v>1</v>
      </c>
      <c r="L18" s="10">
        <v>1</v>
      </c>
      <c r="M18" s="21" t="s">
        <v>142</v>
      </c>
      <c r="N18" s="11">
        <v>0</v>
      </c>
      <c r="O18" s="11">
        <v>0</v>
      </c>
      <c r="P18" s="10" t="s">
        <v>72</v>
      </c>
      <c r="Q18" s="11">
        <f>N18+O18</f>
        <v>0</v>
      </c>
      <c r="R18" s="11">
        <v>0</v>
      </c>
      <c r="S18" s="11">
        <v>0</v>
      </c>
      <c r="T18" s="11">
        <v>0</v>
      </c>
      <c r="U18" s="11">
        <v>0</v>
      </c>
      <c r="V18" s="10" t="s">
        <v>72</v>
      </c>
      <c r="W18" s="10" t="s">
        <v>97</v>
      </c>
      <c r="X18" s="22" t="s">
        <v>98</v>
      </c>
    </row>
    <row r="19" spans="1:24" ht="105.75" thickBot="1" x14ac:dyDescent="0.3">
      <c r="A19" s="26" t="s">
        <v>55</v>
      </c>
      <c r="B19" s="262" t="s">
        <v>99</v>
      </c>
      <c r="C19" s="9" t="s">
        <v>100</v>
      </c>
      <c r="D19" s="9" t="s">
        <v>101</v>
      </c>
      <c r="E19" s="9" t="s">
        <v>102</v>
      </c>
      <c r="F19" s="9" t="s">
        <v>103</v>
      </c>
      <c r="G19" s="9">
        <v>0</v>
      </c>
      <c r="H19" s="9">
        <v>1</v>
      </c>
      <c r="I19" s="9">
        <v>0</v>
      </c>
      <c r="J19" s="285">
        <v>0</v>
      </c>
      <c r="K19" s="9">
        <v>0</v>
      </c>
      <c r="L19" s="9">
        <v>1</v>
      </c>
      <c r="M19" s="21" t="s">
        <v>143</v>
      </c>
      <c r="N19" s="24">
        <v>20000</v>
      </c>
      <c r="O19" s="24">
        <v>0</v>
      </c>
      <c r="P19" s="9" t="s">
        <v>72</v>
      </c>
      <c r="Q19" s="24">
        <f>N19+O19</f>
        <v>20000</v>
      </c>
      <c r="R19" s="24">
        <v>0</v>
      </c>
      <c r="S19" s="24">
        <v>0</v>
      </c>
      <c r="T19" s="24">
        <v>0</v>
      </c>
      <c r="U19" s="24">
        <v>100000</v>
      </c>
      <c r="V19" s="9" t="s">
        <v>104</v>
      </c>
      <c r="W19" s="9" t="s">
        <v>73</v>
      </c>
      <c r="X19" s="28" t="s">
        <v>105</v>
      </c>
    </row>
    <row r="20" spans="1:24" ht="45" x14ac:dyDescent="0.25">
      <c r="A20" s="483" t="s">
        <v>55</v>
      </c>
      <c r="B20" s="485" t="s">
        <v>106</v>
      </c>
      <c r="C20" s="486" t="s">
        <v>107</v>
      </c>
      <c r="D20" s="261" t="s">
        <v>947</v>
      </c>
      <c r="E20" s="10" t="s">
        <v>76</v>
      </c>
      <c r="F20" s="10" t="s">
        <v>108</v>
      </c>
      <c r="G20" s="10" t="s">
        <v>109</v>
      </c>
      <c r="H20" s="10">
        <v>1</v>
      </c>
      <c r="I20" s="4">
        <v>0</v>
      </c>
      <c r="J20" s="306">
        <v>1</v>
      </c>
      <c r="K20" s="4">
        <v>0</v>
      </c>
      <c r="L20" s="4">
        <v>0</v>
      </c>
      <c r="M20" s="373" t="s">
        <v>144</v>
      </c>
      <c r="N20" s="489">
        <v>0</v>
      </c>
      <c r="O20" s="489">
        <v>0</v>
      </c>
      <c r="P20" s="486" t="s">
        <v>72</v>
      </c>
      <c r="Q20" s="489">
        <f>N20+O20</f>
        <v>0</v>
      </c>
      <c r="R20" s="489">
        <v>0</v>
      </c>
      <c r="S20" s="489">
        <v>0</v>
      </c>
      <c r="T20" s="489">
        <v>0</v>
      </c>
      <c r="U20" s="489">
        <v>0</v>
      </c>
      <c r="V20" s="486" t="s">
        <v>72</v>
      </c>
      <c r="W20" s="486" t="s">
        <v>73</v>
      </c>
      <c r="X20" s="493" t="s">
        <v>74</v>
      </c>
    </row>
    <row r="21" spans="1:24" ht="131.25" customHeight="1" x14ac:dyDescent="0.25">
      <c r="A21" s="484"/>
      <c r="B21" s="443"/>
      <c r="C21" s="376"/>
      <c r="D21" s="251" t="s">
        <v>110</v>
      </c>
      <c r="E21" s="8" t="s">
        <v>76</v>
      </c>
      <c r="F21" s="8" t="s">
        <v>948</v>
      </c>
      <c r="G21" s="8" t="s">
        <v>109</v>
      </c>
      <c r="H21" s="12">
        <v>1</v>
      </c>
      <c r="I21" s="13">
        <v>0</v>
      </c>
      <c r="J21" s="307">
        <v>0</v>
      </c>
      <c r="K21" s="13">
        <v>1</v>
      </c>
      <c r="L21" s="13">
        <v>1</v>
      </c>
      <c r="M21" s="374"/>
      <c r="N21" s="490"/>
      <c r="O21" s="490"/>
      <c r="P21" s="376"/>
      <c r="Q21" s="376"/>
      <c r="R21" s="490"/>
      <c r="S21" s="490"/>
      <c r="T21" s="490"/>
      <c r="U21" s="490"/>
      <c r="V21" s="376"/>
      <c r="W21" s="376"/>
      <c r="X21" s="494"/>
    </row>
    <row r="22" spans="1:24" ht="60.75" thickBot="1" x14ac:dyDescent="0.3">
      <c r="A22" s="491"/>
      <c r="B22" s="363"/>
      <c r="C22" s="365"/>
      <c r="D22" s="14" t="s">
        <v>111</v>
      </c>
      <c r="E22" s="14" t="s">
        <v>82</v>
      </c>
      <c r="F22" s="14" t="s">
        <v>112</v>
      </c>
      <c r="G22" s="15" t="s">
        <v>109</v>
      </c>
      <c r="H22" s="15">
        <v>1</v>
      </c>
      <c r="I22" s="16">
        <v>1</v>
      </c>
      <c r="J22" s="283">
        <v>1</v>
      </c>
      <c r="K22" s="16">
        <v>1</v>
      </c>
      <c r="L22" s="16">
        <v>1</v>
      </c>
      <c r="M22" s="500"/>
      <c r="N22" s="492"/>
      <c r="O22" s="492"/>
      <c r="P22" s="365"/>
      <c r="Q22" s="365"/>
      <c r="R22" s="492"/>
      <c r="S22" s="492"/>
      <c r="T22" s="492"/>
      <c r="U22" s="492"/>
      <c r="V22" s="365"/>
      <c r="W22" s="365"/>
      <c r="X22" s="495"/>
    </row>
    <row r="23" spans="1:24" ht="150.75" thickBot="1" x14ac:dyDescent="0.3">
      <c r="A23" s="20" t="s">
        <v>55</v>
      </c>
      <c r="B23" s="261" t="s">
        <v>113</v>
      </c>
      <c r="C23" s="10" t="s">
        <v>114</v>
      </c>
      <c r="D23" s="9" t="s">
        <v>115</v>
      </c>
      <c r="E23" s="9" t="s">
        <v>82</v>
      </c>
      <c r="F23" s="9" t="s">
        <v>116</v>
      </c>
      <c r="G23" s="30">
        <v>0.99309999999999998</v>
      </c>
      <c r="H23" s="23">
        <v>0.85</v>
      </c>
      <c r="I23" s="23">
        <v>0.3</v>
      </c>
      <c r="J23" s="305">
        <v>0.5</v>
      </c>
      <c r="K23" s="23">
        <v>0.7</v>
      </c>
      <c r="L23" s="23">
        <v>0.85</v>
      </c>
      <c r="M23" s="21" t="s">
        <v>145</v>
      </c>
      <c r="N23" s="11">
        <v>0</v>
      </c>
      <c r="O23" s="11">
        <v>0</v>
      </c>
      <c r="P23" s="10" t="s">
        <v>72</v>
      </c>
      <c r="Q23" s="11">
        <f>N23+O23</f>
        <v>0</v>
      </c>
      <c r="R23" s="11">
        <v>0</v>
      </c>
      <c r="S23" s="11">
        <v>0</v>
      </c>
      <c r="T23" s="11">
        <v>0</v>
      </c>
      <c r="U23" s="11">
        <v>0</v>
      </c>
      <c r="V23" s="10" t="s">
        <v>72</v>
      </c>
      <c r="W23" s="10" t="s">
        <v>73</v>
      </c>
      <c r="X23" s="25" t="s">
        <v>74</v>
      </c>
    </row>
    <row r="24" spans="1:24" ht="258.75" customHeight="1" thickBot="1" x14ac:dyDescent="0.3">
      <c r="A24" s="26" t="s">
        <v>55</v>
      </c>
      <c r="B24" s="262" t="s">
        <v>117</v>
      </c>
      <c r="C24" s="9" t="s">
        <v>118</v>
      </c>
      <c r="D24" s="9" t="s">
        <v>119</v>
      </c>
      <c r="E24" s="9" t="s">
        <v>76</v>
      </c>
      <c r="F24" s="9" t="s">
        <v>71</v>
      </c>
      <c r="G24" s="9">
        <v>0</v>
      </c>
      <c r="H24" s="9">
        <v>2</v>
      </c>
      <c r="I24" s="9">
        <v>1</v>
      </c>
      <c r="J24" s="285">
        <v>0</v>
      </c>
      <c r="K24" s="9">
        <v>0</v>
      </c>
      <c r="L24" s="9">
        <v>1</v>
      </c>
      <c r="M24" s="21" t="s">
        <v>146</v>
      </c>
      <c r="N24" s="24">
        <v>0</v>
      </c>
      <c r="O24" s="24">
        <v>0</v>
      </c>
      <c r="P24" s="9" t="s">
        <v>72</v>
      </c>
      <c r="Q24" s="24">
        <f>N24+O24</f>
        <v>0</v>
      </c>
      <c r="R24" s="24">
        <v>0</v>
      </c>
      <c r="S24" s="24">
        <v>0</v>
      </c>
      <c r="T24" s="24">
        <v>0</v>
      </c>
      <c r="U24" s="24">
        <v>0</v>
      </c>
      <c r="V24" s="9" t="s">
        <v>72</v>
      </c>
      <c r="W24" s="9" t="s">
        <v>73</v>
      </c>
      <c r="X24" s="27" t="s">
        <v>120</v>
      </c>
    </row>
    <row r="25" spans="1:24" ht="242.25" customHeight="1" thickBot="1" x14ac:dyDescent="0.3">
      <c r="A25" s="20" t="s">
        <v>55</v>
      </c>
      <c r="B25" s="261" t="s">
        <v>950</v>
      </c>
      <c r="C25" s="10" t="s">
        <v>949</v>
      </c>
      <c r="D25" s="9" t="s">
        <v>951</v>
      </c>
      <c r="E25" s="9" t="s">
        <v>82</v>
      </c>
      <c r="F25" s="9" t="s">
        <v>952</v>
      </c>
      <c r="G25" s="23">
        <v>0</v>
      </c>
      <c r="H25" s="257">
        <v>0.9</v>
      </c>
      <c r="I25" s="9">
        <v>0</v>
      </c>
      <c r="J25" s="285">
        <v>0</v>
      </c>
      <c r="K25" s="9">
        <v>0</v>
      </c>
      <c r="L25" s="257">
        <v>0.9</v>
      </c>
      <c r="M25" s="241" t="s">
        <v>953</v>
      </c>
      <c r="N25" s="232">
        <v>0</v>
      </c>
      <c r="O25" s="11">
        <v>0</v>
      </c>
      <c r="P25" s="10">
        <v>0</v>
      </c>
      <c r="Q25" s="24">
        <f>O25+P25</f>
        <v>0</v>
      </c>
      <c r="R25" s="11">
        <v>0</v>
      </c>
      <c r="S25" s="11">
        <v>0</v>
      </c>
      <c r="T25" s="24">
        <v>0</v>
      </c>
      <c r="U25" s="11">
        <v>0</v>
      </c>
      <c r="V25" s="10"/>
      <c r="W25" s="10" t="s">
        <v>73</v>
      </c>
      <c r="X25" s="31" t="s">
        <v>121</v>
      </c>
    </row>
    <row r="26" spans="1:24" ht="16.5" thickBot="1" x14ac:dyDescent="0.3">
      <c r="A26" s="497" t="s">
        <v>579</v>
      </c>
      <c r="B26" s="498"/>
      <c r="C26" s="498"/>
      <c r="D26" s="498"/>
      <c r="E26" s="498"/>
      <c r="F26" s="498"/>
      <c r="G26" s="498"/>
      <c r="H26" s="498"/>
      <c r="I26" s="498"/>
      <c r="J26" s="498"/>
      <c r="K26" s="498"/>
      <c r="L26" s="498"/>
      <c r="M26" s="498"/>
      <c r="N26" s="498"/>
      <c r="O26" s="498"/>
      <c r="P26" s="499"/>
      <c r="Q26" s="32">
        <f>SUM(Q7:Q25)</f>
        <v>20000</v>
      </c>
      <c r="R26" s="18"/>
      <c r="S26" s="18"/>
      <c r="T26" s="18"/>
      <c r="U26" s="19"/>
      <c r="V26" s="17"/>
    </row>
    <row r="28" spans="1:24" x14ac:dyDescent="0.25">
      <c r="A28" s="274" t="s">
        <v>968</v>
      </c>
      <c r="B28" s="275">
        <v>12</v>
      </c>
    </row>
    <row r="29" spans="1:24" x14ac:dyDescent="0.25">
      <c r="A29" s="274" t="s">
        <v>969</v>
      </c>
      <c r="B29" s="275">
        <v>19</v>
      </c>
    </row>
  </sheetData>
  <mergeCells count="81">
    <mergeCell ref="A26:P26"/>
    <mergeCell ref="A20:A22"/>
    <mergeCell ref="B20:B22"/>
    <mergeCell ref="C20:C22"/>
    <mergeCell ref="M20:M22"/>
    <mergeCell ref="N20:N22"/>
    <mergeCell ref="O20:O22"/>
    <mergeCell ref="P20:P22"/>
    <mergeCell ref="X20:X22"/>
    <mergeCell ref="S14:S17"/>
    <mergeCell ref="T14:T17"/>
    <mergeCell ref="U14:U17"/>
    <mergeCell ref="V14:V17"/>
    <mergeCell ref="W14:W17"/>
    <mergeCell ref="X14:X17"/>
    <mergeCell ref="S20:S22"/>
    <mergeCell ref="T20:T22"/>
    <mergeCell ref="U20:U22"/>
    <mergeCell ref="O14:O17"/>
    <mergeCell ref="P14:P17"/>
    <mergeCell ref="Q14:Q17"/>
    <mergeCell ref="V20:V22"/>
    <mergeCell ref="W20:W22"/>
    <mergeCell ref="Q20:Q22"/>
    <mergeCell ref="R20:R22"/>
    <mergeCell ref="R14:R17"/>
    <mergeCell ref="X12:X13"/>
    <mergeCell ref="A14:A17"/>
    <mergeCell ref="B14:B17"/>
    <mergeCell ref="C14:C17"/>
    <mergeCell ref="S12:S13"/>
    <mergeCell ref="A12:A13"/>
    <mergeCell ref="B12:B13"/>
    <mergeCell ref="C12:C13"/>
    <mergeCell ref="M12:M13"/>
    <mergeCell ref="N12:N13"/>
    <mergeCell ref="O12:O13"/>
    <mergeCell ref="P12:P13"/>
    <mergeCell ref="Q12:Q13"/>
    <mergeCell ref="R12:R13"/>
    <mergeCell ref="M14:M17"/>
    <mergeCell ref="N14:N17"/>
    <mergeCell ref="U8:U9"/>
    <mergeCell ref="V8:V9"/>
    <mergeCell ref="W8:W9"/>
    <mergeCell ref="T12:T13"/>
    <mergeCell ref="U12:U13"/>
    <mergeCell ref="V12:V13"/>
    <mergeCell ref="W12:W13"/>
    <mergeCell ref="X5:X6"/>
    <mergeCell ref="R5:U5"/>
    <mergeCell ref="A8:A9"/>
    <mergeCell ref="B8:B9"/>
    <mergeCell ref="C8:C9"/>
    <mergeCell ref="N5:N6"/>
    <mergeCell ref="O5:O6"/>
    <mergeCell ref="X8:X9"/>
    <mergeCell ref="M8:M9"/>
    <mergeCell ref="N8:N9"/>
    <mergeCell ref="O8:O9"/>
    <mergeCell ref="P8:P9"/>
    <mergeCell ref="Q8:Q9"/>
    <mergeCell ref="R8:R9"/>
    <mergeCell ref="S8:S9"/>
    <mergeCell ref="T8:T9"/>
    <mergeCell ref="B3:C3"/>
    <mergeCell ref="M5:M6"/>
    <mergeCell ref="P5:P6"/>
    <mergeCell ref="Q5:Q6"/>
    <mergeCell ref="A1:X1"/>
    <mergeCell ref="A5:A6"/>
    <mergeCell ref="B5:B6"/>
    <mergeCell ref="C5:C6"/>
    <mergeCell ref="D5:D6"/>
    <mergeCell ref="E5:E6"/>
    <mergeCell ref="F5:F6"/>
    <mergeCell ref="G5:G6"/>
    <mergeCell ref="H5:H6"/>
    <mergeCell ref="I5:L5"/>
    <mergeCell ref="V5:V6"/>
    <mergeCell ref="W5:W6"/>
  </mergeCells>
  <pageMargins left="0.7" right="0.7" top="0.75" bottom="0.75" header="0.3" footer="0.3"/>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8"/>
  <sheetViews>
    <sheetView zoomScale="68" zoomScaleNormal="68" workbookViewId="0">
      <selection sqref="A1:M1048576"/>
    </sheetView>
  </sheetViews>
  <sheetFormatPr defaultColWidth="16.7109375" defaultRowHeight="30.75" customHeight="1" x14ac:dyDescent="0.25"/>
  <cols>
    <col min="1" max="1" width="44.7109375" style="34" bestFit="1" customWidth="1"/>
    <col min="2" max="3" width="16.7109375" style="34"/>
    <col min="4" max="4" width="17.85546875" style="34" customWidth="1"/>
    <col min="5" max="5" width="16.7109375" style="61"/>
    <col min="6" max="6" width="16.7109375" style="34" customWidth="1"/>
    <col min="7" max="7" width="16.7109375" style="61" customWidth="1"/>
    <col min="8" max="9" width="16.7109375" style="61"/>
    <col min="10" max="10" width="16.7109375" style="308"/>
    <col min="11" max="12" width="16.7109375" style="61"/>
    <col min="13" max="13" width="27.85546875" style="34" customWidth="1"/>
    <col min="14" max="16" width="0" style="61" hidden="1" customWidth="1"/>
    <col min="17" max="17" width="29" style="61" customWidth="1"/>
    <col min="18" max="21" width="16.7109375" style="61"/>
    <col min="22" max="23" width="16.7109375" style="34"/>
    <col min="24" max="24" width="46.28515625" style="34" customWidth="1"/>
    <col min="25" max="16384" width="16.7109375" style="34"/>
  </cols>
  <sheetData>
    <row r="1" spans="1:24" s="103" customFormat="1" ht="30.75" customHeight="1" x14ac:dyDescent="0.25">
      <c r="A1" s="525" t="s">
        <v>61</v>
      </c>
      <c r="B1" s="505" t="s">
        <v>56</v>
      </c>
      <c r="C1" s="505" t="s">
        <v>66</v>
      </c>
      <c r="D1" s="527" t="s">
        <v>5</v>
      </c>
      <c r="E1" s="529" t="s">
        <v>57</v>
      </c>
      <c r="F1" s="505" t="s">
        <v>58</v>
      </c>
      <c r="G1" s="505" t="s">
        <v>6</v>
      </c>
      <c r="H1" s="505" t="s">
        <v>59</v>
      </c>
      <c r="I1" s="509" t="s">
        <v>7</v>
      </c>
      <c r="J1" s="510"/>
      <c r="K1" s="510"/>
      <c r="L1" s="511"/>
      <c r="M1" s="505" t="s">
        <v>4</v>
      </c>
      <c r="N1" s="505" t="s">
        <v>62</v>
      </c>
      <c r="O1" s="505" t="s">
        <v>63</v>
      </c>
      <c r="P1" s="505" t="s">
        <v>2</v>
      </c>
      <c r="Q1" s="505" t="s">
        <v>64</v>
      </c>
      <c r="R1" s="509" t="s">
        <v>65</v>
      </c>
      <c r="S1" s="510"/>
      <c r="T1" s="510"/>
      <c r="U1" s="511"/>
      <c r="V1" s="505" t="s">
        <v>68</v>
      </c>
      <c r="W1" s="505" t="s">
        <v>544</v>
      </c>
      <c r="X1" s="507" t="s">
        <v>60</v>
      </c>
    </row>
    <row r="2" spans="1:24" s="103" customFormat="1" ht="30.75" customHeight="1" thickBot="1" x14ac:dyDescent="0.3">
      <c r="A2" s="526"/>
      <c r="B2" s="506"/>
      <c r="C2" s="506"/>
      <c r="D2" s="528"/>
      <c r="E2" s="530"/>
      <c r="F2" s="506"/>
      <c r="G2" s="506"/>
      <c r="H2" s="506"/>
      <c r="I2" s="104" t="s">
        <v>8</v>
      </c>
      <c r="J2" s="104" t="s">
        <v>9</v>
      </c>
      <c r="K2" s="104" t="s">
        <v>10</v>
      </c>
      <c r="L2" s="105" t="s">
        <v>11</v>
      </c>
      <c r="M2" s="506"/>
      <c r="N2" s="506"/>
      <c r="O2" s="506"/>
      <c r="P2" s="506"/>
      <c r="Q2" s="506"/>
      <c r="R2" s="104" t="s">
        <v>8</v>
      </c>
      <c r="S2" s="104" t="s">
        <v>9</v>
      </c>
      <c r="T2" s="104" t="s">
        <v>10</v>
      </c>
      <c r="U2" s="104" t="s">
        <v>11</v>
      </c>
      <c r="V2" s="506"/>
      <c r="W2" s="506"/>
      <c r="X2" s="508"/>
    </row>
    <row r="3" spans="1:24" ht="30.75" customHeight="1" x14ac:dyDescent="0.25">
      <c r="A3" s="543" t="s">
        <v>22</v>
      </c>
      <c r="B3" s="546" t="s">
        <v>201</v>
      </c>
      <c r="C3" s="523" t="s">
        <v>202</v>
      </c>
      <c r="D3" s="549" t="s">
        <v>203</v>
      </c>
      <c r="E3" s="540" t="s">
        <v>82</v>
      </c>
      <c r="F3" s="523" t="s">
        <v>547</v>
      </c>
      <c r="G3" s="512">
        <v>0.99</v>
      </c>
      <c r="H3" s="512">
        <v>0.99</v>
      </c>
      <c r="I3" s="512">
        <v>0.99</v>
      </c>
      <c r="J3" s="541">
        <v>0.99</v>
      </c>
      <c r="K3" s="512">
        <v>0.99</v>
      </c>
      <c r="L3" s="512">
        <v>0.99</v>
      </c>
      <c r="M3" s="38" t="s">
        <v>204</v>
      </c>
      <c r="N3" s="502">
        <v>60000</v>
      </c>
      <c r="O3" s="502">
        <v>0</v>
      </c>
      <c r="P3" s="540" t="s">
        <v>72</v>
      </c>
      <c r="Q3" s="502">
        <f>N3+O3</f>
        <v>60000</v>
      </c>
      <c r="R3" s="502">
        <v>15000</v>
      </c>
      <c r="S3" s="502">
        <v>15000</v>
      </c>
      <c r="T3" s="502">
        <v>15000</v>
      </c>
      <c r="U3" s="502">
        <v>15000</v>
      </c>
      <c r="V3" s="523" t="s">
        <v>205</v>
      </c>
      <c r="W3" s="523" t="s">
        <v>206</v>
      </c>
      <c r="X3" s="531" t="s">
        <v>548</v>
      </c>
    </row>
    <row r="4" spans="1:24" ht="107.25" customHeight="1" x14ac:dyDescent="0.25">
      <c r="A4" s="544"/>
      <c r="B4" s="547"/>
      <c r="C4" s="521"/>
      <c r="D4" s="535"/>
      <c r="E4" s="538"/>
      <c r="F4" s="521"/>
      <c r="G4" s="513"/>
      <c r="H4" s="513"/>
      <c r="I4" s="513"/>
      <c r="J4" s="518"/>
      <c r="K4" s="513"/>
      <c r="L4" s="513"/>
      <c r="M4" s="39" t="s">
        <v>207</v>
      </c>
      <c r="N4" s="503"/>
      <c r="O4" s="503"/>
      <c r="P4" s="538"/>
      <c r="Q4" s="503"/>
      <c r="R4" s="503"/>
      <c r="S4" s="503"/>
      <c r="T4" s="503"/>
      <c r="U4" s="503"/>
      <c r="V4" s="521"/>
      <c r="W4" s="521"/>
      <c r="X4" s="532"/>
    </row>
    <row r="5" spans="1:24" ht="77.25" customHeight="1" x14ac:dyDescent="0.25">
      <c r="A5" s="544"/>
      <c r="B5" s="547"/>
      <c r="C5" s="521"/>
      <c r="D5" s="535"/>
      <c r="E5" s="538"/>
      <c r="F5" s="521"/>
      <c r="G5" s="513"/>
      <c r="H5" s="513"/>
      <c r="I5" s="513"/>
      <c r="J5" s="518"/>
      <c r="K5" s="513"/>
      <c r="L5" s="513"/>
      <c r="M5" s="39" t="s">
        <v>208</v>
      </c>
      <c r="N5" s="503"/>
      <c r="O5" s="503"/>
      <c r="P5" s="538"/>
      <c r="Q5" s="503"/>
      <c r="R5" s="503"/>
      <c r="S5" s="503"/>
      <c r="T5" s="503"/>
      <c r="U5" s="503"/>
      <c r="V5" s="521"/>
      <c r="W5" s="521"/>
      <c r="X5" s="532"/>
    </row>
    <row r="6" spans="1:24" ht="45.75" customHeight="1" x14ac:dyDescent="0.25">
      <c r="A6" s="544"/>
      <c r="B6" s="547"/>
      <c r="C6" s="521"/>
      <c r="D6" s="535"/>
      <c r="E6" s="538"/>
      <c r="F6" s="521"/>
      <c r="G6" s="513"/>
      <c r="H6" s="513"/>
      <c r="I6" s="513"/>
      <c r="J6" s="518"/>
      <c r="K6" s="513"/>
      <c r="L6" s="513"/>
      <c r="M6" s="39" t="s">
        <v>209</v>
      </c>
      <c r="N6" s="503"/>
      <c r="O6" s="503"/>
      <c r="P6" s="538"/>
      <c r="Q6" s="503"/>
      <c r="R6" s="503"/>
      <c r="S6" s="503"/>
      <c r="T6" s="503"/>
      <c r="U6" s="503"/>
      <c r="V6" s="521"/>
      <c r="W6" s="521"/>
      <c r="X6" s="532"/>
    </row>
    <row r="7" spans="1:24" ht="78" customHeight="1" x14ac:dyDescent="0.25">
      <c r="A7" s="544"/>
      <c r="B7" s="547"/>
      <c r="C7" s="521"/>
      <c r="D7" s="550"/>
      <c r="E7" s="551"/>
      <c r="F7" s="522"/>
      <c r="G7" s="514"/>
      <c r="H7" s="514"/>
      <c r="I7" s="514"/>
      <c r="J7" s="542"/>
      <c r="K7" s="514"/>
      <c r="L7" s="514"/>
      <c r="M7" s="39" t="s">
        <v>210</v>
      </c>
      <c r="N7" s="503"/>
      <c r="O7" s="503"/>
      <c r="P7" s="538"/>
      <c r="Q7" s="503"/>
      <c r="R7" s="503"/>
      <c r="S7" s="503"/>
      <c r="T7" s="503"/>
      <c r="U7" s="503"/>
      <c r="V7" s="521"/>
      <c r="W7" s="521"/>
      <c r="X7" s="532"/>
    </row>
    <row r="8" spans="1:24" ht="30.75" customHeight="1" x14ac:dyDescent="0.25">
      <c r="A8" s="544"/>
      <c r="B8" s="547"/>
      <c r="C8" s="521"/>
      <c r="D8" s="534" t="s">
        <v>211</v>
      </c>
      <c r="E8" s="537" t="s">
        <v>82</v>
      </c>
      <c r="F8" s="520" t="s">
        <v>549</v>
      </c>
      <c r="G8" s="515">
        <v>0.8</v>
      </c>
      <c r="H8" s="515">
        <v>0.8</v>
      </c>
      <c r="I8" s="515" t="s">
        <v>212</v>
      </c>
      <c r="J8" s="517">
        <v>0.8</v>
      </c>
      <c r="K8" s="515">
        <v>0.8</v>
      </c>
      <c r="L8" s="515">
        <v>0.8</v>
      </c>
      <c r="M8" s="520" t="s">
        <v>213</v>
      </c>
      <c r="N8" s="503"/>
      <c r="O8" s="503"/>
      <c r="P8" s="538"/>
      <c r="Q8" s="503"/>
      <c r="R8" s="503"/>
      <c r="S8" s="503"/>
      <c r="T8" s="503"/>
      <c r="U8" s="503"/>
      <c r="V8" s="521"/>
      <c r="W8" s="521"/>
      <c r="X8" s="532"/>
    </row>
    <row r="9" spans="1:24" ht="30.75" customHeight="1" x14ac:dyDescent="0.25">
      <c r="A9" s="544"/>
      <c r="B9" s="547"/>
      <c r="C9" s="521"/>
      <c r="D9" s="535"/>
      <c r="E9" s="538"/>
      <c r="F9" s="521"/>
      <c r="G9" s="513"/>
      <c r="H9" s="513"/>
      <c r="I9" s="513"/>
      <c r="J9" s="518"/>
      <c r="K9" s="513"/>
      <c r="L9" s="513"/>
      <c r="M9" s="521"/>
      <c r="N9" s="503"/>
      <c r="O9" s="503"/>
      <c r="P9" s="538"/>
      <c r="Q9" s="503"/>
      <c r="R9" s="503"/>
      <c r="S9" s="503"/>
      <c r="T9" s="503"/>
      <c r="U9" s="503"/>
      <c r="V9" s="521"/>
      <c r="W9" s="521"/>
      <c r="X9" s="532"/>
    </row>
    <row r="10" spans="1:24" ht="30.75" customHeight="1" x14ac:dyDescent="0.25">
      <c r="A10" s="544"/>
      <c r="B10" s="547"/>
      <c r="C10" s="521"/>
      <c r="D10" s="535"/>
      <c r="E10" s="538"/>
      <c r="F10" s="521"/>
      <c r="G10" s="513"/>
      <c r="H10" s="513"/>
      <c r="I10" s="513"/>
      <c r="J10" s="518"/>
      <c r="K10" s="513"/>
      <c r="L10" s="513"/>
      <c r="M10" s="522"/>
      <c r="N10" s="503"/>
      <c r="O10" s="503"/>
      <c r="P10" s="538"/>
      <c r="Q10" s="503"/>
      <c r="R10" s="503"/>
      <c r="S10" s="503"/>
      <c r="T10" s="503"/>
      <c r="U10" s="503"/>
      <c r="V10" s="521"/>
      <c r="W10" s="521"/>
      <c r="X10" s="532"/>
    </row>
    <row r="11" spans="1:24" ht="30.75" customHeight="1" x14ac:dyDescent="0.25">
      <c r="A11" s="544"/>
      <c r="B11" s="547"/>
      <c r="C11" s="521"/>
      <c r="D11" s="535"/>
      <c r="E11" s="538"/>
      <c r="F11" s="521"/>
      <c r="G11" s="513"/>
      <c r="H11" s="513"/>
      <c r="I11" s="513"/>
      <c r="J11" s="518"/>
      <c r="K11" s="513"/>
      <c r="L11" s="513"/>
      <c r="M11" s="520" t="s">
        <v>214</v>
      </c>
      <c r="N11" s="503"/>
      <c r="O11" s="503"/>
      <c r="P11" s="538"/>
      <c r="Q11" s="503"/>
      <c r="R11" s="503"/>
      <c r="S11" s="503"/>
      <c r="T11" s="503"/>
      <c r="U11" s="503"/>
      <c r="V11" s="521"/>
      <c r="W11" s="521"/>
      <c r="X11" s="532"/>
    </row>
    <row r="12" spans="1:24" ht="132.75" customHeight="1" thickBot="1" x14ac:dyDescent="0.3">
      <c r="A12" s="545"/>
      <c r="B12" s="548"/>
      <c r="C12" s="524"/>
      <c r="D12" s="536"/>
      <c r="E12" s="539"/>
      <c r="F12" s="524"/>
      <c r="G12" s="516"/>
      <c r="H12" s="516"/>
      <c r="I12" s="516"/>
      <c r="J12" s="519"/>
      <c r="K12" s="516"/>
      <c r="L12" s="516"/>
      <c r="M12" s="524"/>
      <c r="N12" s="504"/>
      <c r="O12" s="504"/>
      <c r="P12" s="539"/>
      <c r="Q12" s="504"/>
      <c r="R12" s="504"/>
      <c r="S12" s="504"/>
      <c r="T12" s="504"/>
      <c r="U12" s="504"/>
      <c r="V12" s="524"/>
      <c r="W12" s="524"/>
      <c r="X12" s="533"/>
    </row>
    <row r="13" spans="1:24" ht="51" customHeight="1" x14ac:dyDescent="0.25">
      <c r="A13" s="543" t="s">
        <v>23</v>
      </c>
      <c r="B13" s="546" t="s">
        <v>215</v>
      </c>
      <c r="C13" s="523" t="s">
        <v>216</v>
      </c>
      <c r="D13" s="549" t="s">
        <v>217</v>
      </c>
      <c r="E13" s="540" t="s">
        <v>82</v>
      </c>
      <c r="F13" s="523" t="s">
        <v>550</v>
      </c>
      <c r="G13" s="512">
        <v>0.99</v>
      </c>
      <c r="H13" s="512">
        <v>0.99</v>
      </c>
      <c r="I13" s="512">
        <v>0.99</v>
      </c>
      <c r="J13" s="541">
        <v>0.99</v>
      </c>
      <c r="K13" s="512">
        <v>0.99</v>
      </c>
      <c r="L13" s="512">
        <v>0.99</v>
      </c>
      <c r="M13" s="40" t="s">
        <v>218</v>
      </c>
      <c r="N13" s="502">
        <v>16000</v>
      </c>
      <c r="O13" s="502">
        <v>0</v>
      </c>
      <c r="P13" s="540" t="s">
        <v>72</v>
      </c>
      <c r="Q13" s="502">
        <f>N13+O13</f>
        <v>16000</v>
      </c>
      <c r="R13" s="502">
        <v>4000</v>
      </c>
      <c r="S13" s="502">
        <v>4000</v>
      </c>
      <c r="T13" s="502">
        <v>4000</v>
      </c>
      <c r="U13" s="502">
        <v>4000</v>
      </c>
      <c r="V13" s="523" t="s">
        <v>219</v>
      </c>
      <c r="W13" s="523" t="s">
        <v>220</v>
      </c>
      <c r="X13" s="531" t="s">
        <v>551</v>
      </c>
    </row>
    <row r="14" spans="1:24" ht="63.75" customHeight="1" x14ac:dyDescent="0.25">
      <c r="A14" s="544"/>
      <c r="B14" s="547"/>
      <c r="C14" s="521"/>
      <c r="D14" s="535"/>
      <c r="E14" s="538"/>
      <c r="F14" s="521"/>
      <c r="G14" s="513"/>
      <c r="H14" s="513"/>
      <c r="I14" s="513"/>
      <c r="J14" s="518"/>
      <c r="K14" s="513"/>
      <c r="L14" s="513"/>
      <c r="M14" s="39" t="s">
        <v>221</v>
      </c>
      <c r="N14" s="503"/>
      <c r="O14" s="503"/>
      <c r="P14" s="538"/>
      <c r="Q14" s="503"/>
      <c r="R14" s="503"/>
      <c r="S14" s="503"/>
      <c r="T14" s="503"/>
      <c r="U14" s="503"/>
      <c r="V14" s="521"/>
      <c r="W14" s="521"/>
      <c r="X14" s="532"/>
    </row>
    <row r="15" spans="1:24" ht="30.75" customHeight="1" x14ac:dyDescent="0.25">
      <c r="A15" s="544"/>
      <c r="B15" s="547"/>
      <c r="C15" s="521"/>
      <c r="D15" s="535"/>
      <c r="E15" s="538"/>
      <c r="F15" s="521"/>
      <c r="G15" s="513"/>
      <c r="H15" s="513"/>
      <c r="I15" s="513"/>
      <c r="J15" s="518"/>
      <c r="K15" s="513"/>
      <c r="L15" s="513"/>
      <c r="M15" s="520" t="s">
        <v>222</v>
      </c>
      <c r="N15" s="503"/>
      <c r="O15" s="503"/>
      <c r="P15" s="538"/>
      <c r="Q15" s="503"/>
      <c r="R15" s="503"/>
      <c r="S15" s="503"/>
      <c r="T15" s="503"/>
      <c r="U15" s="503"/>
      <c r="V15" s="521"/>
      <c r="W15" s="521"/>
      <c r="X15" s="532"/>
    </row>
    <row r="16" spans="1:24" ht="30.75" customHeight="1" x14ac:dyDescent="0.25">
      <c r="A16" s="544"/>
      <c r="B16" s="547"/>
      <c r="C16" s="521"/>
      <c r="D16" s="535"/>
      <c r="E16" s="538"/>
      <c r="F16" s="521"/>
      <c r="G16" s="513"/>
      <c r="H16" s="513"/>
      <c r="I16" s="513"/>
      <c r="J16" s="518"/>
      <c r="K16" s="513"/>
      <c r="L16" s="513"/>
      <c r="M16" s="522"/>
      <c r="N16" s="503"/>
      <c r="O16" s="503"/>
      <c r="P16" s="538"/>
      <c r="Q16" s="503"/>
      <c r="R16" s="503"/>
      <c r="S16" s="503"/>
      <c r="T16" s="503"/>
      <c r="U16" s="503"/>
      <c r="V16" s="521"/>
      <c r="W16" s="521"/>
      <c r="X16" s="532"/>
    </row>
    <row r="17" spans="1:25" ht="30.75" customHeight="1" x14ac:dyDescent="0.25">
      <c r="A17" s="544"/>
      <c r="B17" s="547"/>
      <c r="C17" s="521"/>
      <c r="D17" s="535"/>
      <c r="E17" s="538"/>
      <c r="F17" s="521"/>
      <c r="G17" s="513"/>
      <c r="H17" s="513"/>
      <c r="I17" s="513"/>
      <c r="J17" s="518"/>
      <c r="K17" s="513"/>
      <c r="L17" s="513"/>
      <c r="M17" s="520" t="s">
        <v>223</v>
      </c>
      <c r="N17" s="503"/>
      <c r="O17" s="503"/>
      <c r="P17" s="538"/>
      <c r="Q17" s="503"/>
      <c r="R17" s="503"/>
      <c r="S17" s="503"/>
      <c r="T17" s="503"/>
      <c r="U17" s="503"/>
      <c r="V17" s="521"/>
      <c r="W17" s="521"/>
      <c r="X17" s="532"/>
    </row>
    <row r="18" spans="1:25" ht="30.75" customHeight="1" x14ac:dyDescent="0.25">
      <c r="A18" s="544"/>
      <c r="B18" s="547"/>
      <c r="C18" s="521"/>
      <c r="D18" s="535"/>
      <c r="E18" s="538"/>
      <c r="F18" s="521"/>
      <c r="G18" s="513"/>
      <c r="H18" s="513"/>
      <c r="I18" s="513"/>
      <c r="J18" s="518"/>
      <c r="K18" s="513"/>
      <c r="L18" s="513"/>
      <c r="M18" s="521"/>
      <c r="N18" s="503"/>
      <c r="O18" s="503"/>
      <c r="P18" s="538"/>
      <c r="Q18" s="503"/>
      <c r="R18" s="503"/>
      <c r="S18" s="503"/>
      <c r="T18" s="503"/>
      <c r="U18" s="503"/>
      <c r="V18" s="521"/>
      <c r="W18" s="521"/>
      <c r="X18" s="532"/>
    </row>
    <row r="19" spans="1:25" ht="18" customHeight="1" x14ac:dyDescent="0.25">
      <c r="A19" s="544"/>
      <c r="B19" s="547"/>
      <c r="C19" s="521"/>
      <c r="D19" s="535"/>
      <c r="E19" s="538"/>
      <c r="F19" s="521"/>
      <c r="G19" s="513"/>
      <c r="H19" s="513"/>
      <c r="I19" s="513"/>
      <c r="J19" s="518"/>
      <c r="K19" s="513"/>
      <c r="L19" s="513"/>
      <c r="M19" s="522"/>
      <c r="N19" s="503"/>
      <c r="O19" s="503"/>
      <c r="P19" s="538"/>
      <c r="Q19" s="503"/>
      <c r="R19" s="503"/>
      <c r="S19" s="503"/>
      <c r="T19" s="503"/>
      <c r="U19" s="503"/>
      <c r="V19" s="521"/>
      <c r="W19" s="521"/>
      <c r="X19" s="532"/>
    </row>
    <row r="20" spans="1:25" ht="30.75" customHeight="1" x14ac:dyDescent="0.25">
      <c r="A20" s="544"/>
      <c r="B20" s="547"/>
      <c r="C20" s="521"/>
      <c r="D20" s="535"/>
      <c r="E20" s="538"/>
      <c r="F20" s="521"/>
      <c r="G20" s="513"/>
      <c r="H20" s="513"/>
      <c r="I20" s="513"/>
      <c r="J20" s="518"/>
      <c r="K20" s="513"/>
      <c r="L20" s="513"/>
      <c r="M20" s="520" t="s">
        <v>224</v>
      </c>
      <c r="N20" s="503"/>
      <c r="O20" s="503"/>
      <c r="P20" s="538"/>
      <c r="Q20" s="503"/>
      <c r="R20" s="503"/>
      <c r="S20" s="503"/>
      <c r="T20" s="503"/>
      <c r="U20" s="503"/>
      <c r="V20" s="521"/>
      <c r="W20" s="521"/>
      <c r="X20" s="532"/>
    </row>
    <row r="21" spans="1:25" ht="30.75" customHeight="1" x14ac:dyDescent="0.25">
      <c r="A21" s="544"/>
      <c r="B21" s="547"/>
      <c r="C21" s="521"/>
      <c r="D21" s="535"/>
      <c r="E21" s="538"/>
      <c r="F21" s="521"/>
      <c r="G21" s="513"/>
      <c r="H21" s="513"/>
      <c r="I21" s="513"/>
      <c r="J21" s="518"/>
      <c r="K21" s="513"/>
      <c r="L21" s="513"/>
      <c r="M21" s="521"/>
      <c r="N21" s="503"/>
      <c r="O21" s="503"/>
      <c r="P21" s="538"/>
      <c r="Q21" s="503"/>
      <c r="R21" s="503"/>
      <c r="S21" s="503"/>
      <c r="T21" s="503"/>
      <c r="U21" s="503"/>
      <c r="V21" s="521"/>
      <c r="W21" s="521"/>
      <c r="X21" s="532"/>
    </row>
    <row r="22" spans="1:25" ht="37.5" customHeight="1" thickBot="1" x14ac:dyDescent="0.3">
      <c r="A22" s="545"/>
      <c r="B22" s="547"/>
      <c r="C22" s="521"/>
      <c r="D22" s="536"/>
      <c r="E22" s="539"/>
      <c r="F22" s="524"/>
      <c r="G22" s="516"/>
      <c r="H22" s="516"/>
      <c r="I22" s="516"/>
      <c r="J22" s="519"/>
      <c r="K22" s="516"/>
      <c r="L22" s="516"/>
      <c r="M22" s="524"/>
      <c r="N22" s="504"/>
      <c r="O22" s="504"/>
      <c r="P22" s="539"/>
      <c r="Q22" s="504"/>
      <c r="R22" s="504"/>
      <c r="S22" s="504"/>
      <c r="T22" s="504"/>
      <c r="U22" s="504"/>
      <c r="V22" s="524"/>
      <c r="W22" s="524"/>
      <c r="X22" s="533"/>
    </row>
    <row r="23" spans="1:25" ht="347.25" customHeight="1" x14ac:dyDescent="0.25">
      <c r="A23" s="557" t="s">
        <v>24</v>
      </c>
      <c r="B23" s="334" t="s">
        <v>225</v>
      </c>
      <c r="C23" s="333" t="s">
        <v>226</v>
      </c>
      <c r="D23" s="263" t="s">
        <v>227</v>
      </c>
      <c r="E23" s="42" t="s">
        <v>82</v>
      </c>
      <c r="F23" s="41" t="s">
        <v>552</v>
      </c>
      <c r="G23" s="43">
        <v>1</v>
      </c>
      <c r="H23" s="43">
        <v>1</v>
      </c>
      <c r="I23" s="43">
        <v>1</v>
      </c>
      <c r="J23" s="292">
        <v>1</v>
      </c>
      <c r="K23" s="43">
        <v>1</v>
      </c>
      <c r="L23" s="44">
        <v>1</v>
      </c>
      <c r="M23" s="45" t="s">
        <v>228</v>
      </c>
      <c r="N23" s="502">
        <v>60000</v>
      </c>
      <c r="O23" s="502">
        <v>0</v>
      </c>
      <c r="P23" s="540" t="s">
        <v>72</v>
      </c>
      <c r="Q23" s="554">
        <v>60000</v>
      </c>
      <c r="R23" s="502">
        <v>15000</v>
      </c>
      <c r="S23" s="502">
        <v>15000</v>
      </c>
      <c r="T23" s="502">
        <v>15000</v>
      </c>
      <c r="U23" s="502">
        <v>15000</v>
      </c>
      <c r="V23" s="523" t="s">
        <v>229</v>
      </c>
      <c r="W23" s="523" t="s">
        <v>230</v>
      </c>
      <c r="X23" s="531" t="s">
        <v>231</v>
      </c>
      <c r="Y23" s="46"/>
    </row>
    <row r="24" spans="1:25" ht="74.25" customHeight="1" x14ac:dyDescent="0.25">
      <c r="A24" s="558"/>
      <c r="B24" s="334"/>
      <c r="C24" s="333"/>
      <c r="D24" s="534" t="s">
        <v>232</v>
      </c>
      <c r="E24" s="537" t="s">
        <v>82</v>
      </c>
      <c r="F24" s="520" t="s">
        <v>553</v>
      </c>
      <c r="G24" s="515">
        <v>1</v>
      </c>
      <c r="H24" s="515">
        <v>1</v>
      </c>
      <c r="I24" s="515">
        <v>1</v>
      </c>
      <c r="J24" s="517">
        <v>1</v>
      </c>
      <c r="K24" s="515">
        <v>1</v>
      </c>
      <c r="L24" s="515">
        <v>1</v>
      </c>
      <c r="M24" s="47" t="s">
        <v>233</v>
      </c>
      <c r="N24" s="503"/>
      <c r="O24" s="503"/>
      <c r="P24" s="538"/>
      <c r="Q24" s="555"/>
      <c r="R24" s="503"/>
      <c r="S24" s="503"/>
      <c r="T24" s="503"/>
      <c r="U24" s="503"/>
      <c r="V24" s="521"/>
      <c r="W24" s="521"/>
      <c r="X24" s="532"/>
      <c r="Y24" s="46"/>
    </row>
    <row r="25" spans="1:25" ht="186.75" customHeight="1" x14ac:dyDescent="0.25">
      <c r="A25" s="558"/>
      <c r="B25" s="334"/>
      <c r="C25" s="333"/>
      <c r="D25" s="550"/>
      <c r="E25" s="551"/>
      <c r="F25" s="522"/>
      <c r="G25" s="514"/>
      <c r="H25" s="514"/>
      <c r="I25" s="514"/>
      <c r="J25" s="542"/>
      <c r="K25" s="514"/>
      <c r="L25" s="514"/>
      <c r="M25" s="47" t="s">
        <v>234</v>
      </c>
      <c r="N25" s="503"/>
      <c r="O25" s="503"/>
      <c r="P25" s="538"/>
      <c r="Q25" s="555"/>
      <c r="R25" s="503"/>
      <c r="S25" s="503"/>
      <c r="T25" s="503"/>
      <c r="U25" s="503"/>
      <c r="V25" s="521"/>
      <c r="W25" s="521"/>
      <c r="X25" s="532"/>
      <c r="Y25" s="46"/>
    </row>
    <row r="26" spans="1:25" ht="86.25" customHeight="1" x14ac:dyDescent="0.25">
      <c r="A26" s="558"/>
      <c r="B26" s="560" t="s">
        <v>859</v>
      </c>
      <c r="C26" s="537" t="s">
        <v>857</v>
      </c>
      <c r="D26" s="520" t="s">
        <v>856</v>
      </c>
      <c r="E26" s="537" t="s">
        <v>82</v>
      </c>
      <c r="F26" s="520" t="s">
        <v>875</v>
      </c>
      <c r="G26" s="515">
        <v>1</v>
      </c>
      <c r="H26" s="515">
        <v>1</v>
      </c>
      <c r="I26" s="515">
        <v>1</v>
      </c>
      <c r="J26" s="517">
        <v>1</v>
      </c>
      <c r="K26" s="515">
        <v>1</v>
      </c>
      <c r="L26" s="515">
        <v>1</v>
      </c>
      <c r="M26" s="520" t="s">
        <v>858</v>
      </c>
      <c r="N26" s="503"/>
      <c r="O26" s="503"/>
      <c r="P26" s="538"/>
      <c r="Q26" s="555"/>
      <c r="R26" s="503"/>
      <c r="S26" s="503"/>
      <c r="T26" s="503"/>
      <c r="U26" s="503"/>
      <c r="V26" s="521"/>
      <c r="W26" s="521"/>
      <c r="X26" s="532"/>
      <c r="Y26" s="46"/>
    </row>
    <row r="27" spans="1:25" ht="170.25" customHeight="1" x14ac:dyDescent="0.25">
      <c r="A27" s="558"/>
      <c r="B27" s="570"/>
      <c r="C27" s="551"/>
      <c r="D27" s="522"/>
      <c r="E27" s="551"/>
      <c r="F27" s="522"/>
      <c r="G27" s="514"/>
      <c r="H27" s="514"/>
      <c r="I27" s="514"/>
      <c r="J27" s="542"/>
      <c r="K27" s="514"/>
      <c r="L27" s="514"/>
      <c r="M27" s="522"/>
      <c r="N27" s="553"/>
      <c r="O27" s="553"/>
      <c r="P27" s="551"/>
      <c r="Q27" s="556"/>
      <c r="R27" s="553"/>
      <c r="S27" s="553"/>
      <c r="T27" s="553"/>
      <c r="U27" s="553"/>
      <c r="V27" s="522"/>
      <c r="W27" s="522"/>
      <c r="X27" s="532"/>
      <c r="Y27" s="46"/>
    </row>
    <row r="28" spans="1:25" ht="38.25" customHeight="1" x14ac:dyDescent="0.25">
      <c r="A28" s="558"/>
      <c r="B28" s="560" t="s">
        <v>235</v>
      </c>
      <c r="C28" s="520" t="s">
        <v>860</v>
      </c>
      <c r="D28" s="520" t="s">
        <v>236</v>
      </c>
      <c r="E28" s="537" t="s">
        <v>82</v>
      </c>
      <c r="F28" s="520" t="s">
        <v>554</v>
      </c>
      <c r="G28" s="515">
        <v>0</v>
      </c>
      <c r="H28" s="515">
        <v>1</v>
      </c>
      <c r="I28" s="515">
        <v>1</v>
      </c>
      <c r="J28" s="560" t="s">
        <v>237</v>
      </c>
      <c r="K28" s="515">
        <v>1</v>
      </c>
      <c r="L28" s="537" t="s">
        <v>237</v>
      </c>
      <c r="M28" s="48" t="s">
        <v>238</v>
      </c>
      <c r="N28" s="552">
        <v>0</v>
      </c>
      <c r="O28" s="552">
        <v>0</v>
      </c>
      <c r="P28" s="537" t="s">
        <v>72</v>
      </c>
      <c r="Q28" s="552">
        <v>0</v>
      </c>
      <c r="R28" s="552">
        <v>0</v>
      </c>
      <c r="S28" s="552">
        <v>0</v>
      </c>
      <c r="T28" s="552">
        <v>0</v>
      </c>
      <c r="U28" s="552">
        <v>0</v>
      </c>
      <c r="V28" s="520" t="s">
        <v>72</v>
      </c>
      <c r="W28" s="520" t="s">
        <v>239</v>
      </c>
      <c r="X28" s="532"/>
      <c r="Y28" s="46"/>
    </row>
    <row r="29" spans="1:25" ht="30.75" customHeight="1" x14ac:dyDescent="0.25">
      <c r="A29" s="558"/>
      <c r="B29" s="342"/>
      <c r="C29" s="521"/>
      <c r="D29" s="521"/>
      <c r="E29" s="538"/>
      <c r="F29" s="521"/>
      <c r="G29" s="513"/>
      <c r="H29" s="513"/>
      <c r="I29" s="513"/>
      <c r="J29" s="342"/>
      <c r="K29" s="513"/>
      <c r="L29" s="538"/>
      <c r="M29" s="48" t="s">
        <v>240</v>
      </c>
      <c r="N29" s="503"/>
      <c r="O29" s="503"/>
      <c r="P29" s="538"/>
      <c r="Q29" s="503"/>
      <c r="R29" s="503"/>
      <c r="S29" s="503"/>
      <c r="T29" s="503"/>
      <c r="U29" s="503"/>
      <c r="V29" s="521"/>
      <c r="W29" s="521"/>
      <c r="X29" s="532"/>
      <c r="Y29" s="46"/>
    </row>
    <row r="30" spans="1:25" ht="30.75" customHeight="1" x14ac:dyDescent="0.25">
      <c r="A30" s="558"/>
      <c r="B30" s="342"/>
      <c r="C30" s="521"/>
      <c r="D30" s="521"/>
      <c r="E30" s="538"/>
      <c r="F30" s="521"/>
      <c r="G30" s="513"/>
      <c r="H30" s="513"/>
      <c r="I30" s="513"/>
      <c r="J30" s="342"/>
      <c r="K30" s="513"/>
      <c r="L30" s="538"/>
      <c r="M30" s="48" t="s">
        <v>241</v>
      </c>
      <c r="N30" s="503"/>
      <c r="O30" s="503"/>
      <c r="P30" s="538"/>
      <c r="Q30" s="503"/>
      <c r="R30" s="503"/>
      <c r="S30" s="503"/>
      <c r="T30" s="503"/>
      <c r="U30" s="503"/>
      <c r="V30" s="521"/>
      <c r="W30" s="521"/>
      <c r="X30" s="532"/>
      <c r="Y30" s="46"/>
    </row>
    <row r="31" spans="1:25" ht="30.75" customHeight="1" x14ac:dyDescent="0.25">
      <c r="A31" s="558"/>
      <c r="B31" s="342"/>
      <c r="C31" s="521"/>
      <c r="D31" s="521"/>
      <c r="E31" s="538"/>
      <c r="F31" s="521"/>
      <c r="G31" s="513"/>
      <c r="H31" s="513"/>
      <c r="I31" s="513"/>
      <c r="J31" s="342"/>
      <c r="K31" s="513"/>
      <c r="L31" s="538"/>
      <c r="M31" s="39" t="s">
        <v>242</v>
      </c>
      <c r="N31" s="503"/>
      <c r="O31" s="503"/>
      <c r="P31" s="538"/>
      <c r="Q31" s="503"/>
      <c r="R31" s="503"/>
      <c r="S31" s="503"/>
      <c r="T31" s="503"/>
      <c r="U31" s="503"/>
      <c r="V31" s="521"/>
      <c r="W31" s="521"/>
      <c r="X31" s="532"/>
      <c r="Y31" s="46"/>
    </row>
    <row r="32" spans="1:25" ht="80.25" customHeight="1" thickBot="1" x14ac:dyDescent="0.3">
      <c r="A32" s="559"/>
      <c r="B32" s="343"/>
      <c r="C32" s="524"/>
      <c r="D32" s="524"/>
      <c r="E32" s="539"/>
      <c r="F32" s="524"/>
      <c r="G32" s="516"/>
      <c r="H32" s="516"/>
      <c r="I32" s="516"/>
      <c r="J32" s="343"/>
      <c r="K32" s="516"/>
      <c r="L32" s="539"/>
      <c r="M32" s="49" t="s">
        <v>243</v>
      </c>
      <c r="N32" s="504"/>
      <c r="O32" s="504"/>
      <c r="P32" s="539"/>
      <c r="Q32" s="504"/>
      <c r="R32" s="504"/>
      <c r="S32" s="504"/>
      <c r="T32" s="504"/>
      <c r="U32" s="504"/>
      <c r="V32" s="524"/>
      <c r="W32" s="524"/>
      <c r="X32" s="533"/>
      <c r="Y32" s="46"/>
    </row>
    <row r="33" spans="1:25" ht="71.25" customHeight="1" x14ac:dyDescent="0.25">
      <c r="A33" s="557" t="s">
        <v>25</v>
      </c>
      <c r="B33" s="341" t="s">
        <v>244</v>
      </c>
      <c r="C33" s="540" t="s">
        <v>245</v>
      </c>
      <c r="D33" s="540" t="s">
        <v>246</v>
      </c>
      <c r="E33" s="540" t="s">
        <v>82</v>
      </c>
      <c r="F33" s="540" t="s">
        <v>555</v>
      </c>
      <c r="G33" s="512">
        <v>0.99</v>
      </c>
      <c r="H33" s="512">
        <v>0.99</v>
      </c>
      <c r="I33" s="512">
        <v>0.99</v>
      </c>
      <c r="J33" s="541">
        <v>0.99</v>
      </c>
      <c r="K33" s="512">
        <v>0.99</v>
      </c>
      <c r="L33" s="512">
        <v>0.99</v>
      </c>
      <c r="M33" s="50" t="s">
        <v>247</v>
      </c>
      <c r="N33" s="502">
        <v>500000</v>
      </c>
      <c r="O33" s="502">
        <v>0</v>
      </c>
      <c r="P33" s="540" t="s">
        <v>72</v>
      </c>
      <c r="Q33" s="502">
        <v>500000</v>
      </c>
      <c r="R33" s="502">
        <v>125000</v>
      </c>
      <c r="S33" s="502">
        <v>125000</v>
      </c>
      <c r="T33" s="502">
        <v>125000</v>
      </c>
      <c r="U33" s="502">
        <v>125000</v>
      </c>
      <c r="V33" s="540" t="s">
        <v>248</v>
      </c>
      <c r="W33" s="540" t="s">
        <v>249</v>
      </c>
      <c r="X33" s="561" t="s">
        <v>556</v>
      </c>
    </row>
    <row r="34" spans="1:25" ht="60" customHeight="1" x14ac:dyDescent="0.25">
      <c r="A34" s="558"/>
      <c r="B34" s="342"/>
      <c r="C34" s="538"/>
      <c r="D34" s="538"/>
      <c r="E34" s="538"/>
      <c r="F34" s="538"/>
      <c r="G34" s="513"/>
      <c r="H34" s="513"/>
      <c r="I34" s="513"/>
      <c r="J34" s="518"/>
      <c r="K34" s="513"/>
      <c r="L34" s="513"/>
      <c r="M34" s="51" t="s">
        <v>250</v>
      </c>
      <c r="N34" s="503"/>
      <c r="O34" s="503"/>
      <c r="P34" s="538"/>
      <c r="Q34" s="503"/>
      <c r="R34" s="503"/>
      <c r="S34" s="503"/>
      <c r="T34" s="503"/>
      <c r="U34" s="503"/>
      <c r="V34" s="538"/>
      <c r="W34" s="538"/>
      <c r="X34" s="562"/>
    </row>
    <row r="35" spans="1:25" ht="97.5" customHeight="1" x14ac:dyDescent="0.25">
      <c r="A35" s="558"/>
      <c r="B35" s="342"/>
      <c r="C35" s="538"/>
      <c r="D35" s="538"/>
      <c r="E35" s="538"/>
      <c r="F35" s="538"/>
      <c r="G35" s="513"/>
      <c r="H35" s="513"/>
      <c r="I35" s="513"/>
      <c r="J35" s="518"/>
      <c r="K35" s="513"/>
      <c r="L35" s="513"/>
      <c r="M35" s="51" t="s">
        <v>251</v>
      </c>
      <c r="N35" s="503"/>
      <c r="O35" s="503"/>
      <c r="P35" s="538"/>
      <c r="Q35" s="503"/>
      <c r="R35" s="503"/>
      <c r="S35" s="503"/>
      <c r="T35" s="503"/>
      <c r="U35" s="503"/>
      <c r="V35" s="538"/>
      <c r="W35" s="538"/>
      <c r="X35" s="562"/>
    </row>
    <row r="36" spans="1:25" ht="153.75" customHeight="1" x14ac:dyDescent="0.25">
      <c r="A36" s="558"/>
      <c r="B36" s="342"/>
      <c r="C36" s="538"/>
      <c r="D36" s="538"/>
      <c r="E36" s="538"/>
      <c r="F36" s="538"/>
      <c r="G36" s="513"/>
      <c r="H36" s="513"/>
      <c r="I36" s="513"/>
      <c r="J36" s="518"/>
      <c r="K36" s="513"/>
      <c r="L36" s="513"/>
      <c r="M36" s="51" t="s">
        <v>252</v>
      </c>
      <c r="N36" s="503"/>
      <c r="O36" s="503"/>
      <c r="P36" s="538"/>
      <c r="Q36" s="503"/>
      <c r="R36" s="503"/>
      <c r="S36" s="503"/>
      <c r="T36" s="503"/>
      <c r="U36" s="503"/>
      <c r="V36" s="538"/>
      <c r="W36" s="538"/>
      <c r="X36" s="562"/>
    </row>
    <row r="37" spans="1:25" ht="129" customHeight="1" x14ac:dyDescent="0.25">
      <c r="A37" s="558"/>
      <c r="B37" s="342"/>
      <c r="C37" s="538"/>
      <c r="D37" s="538"/>
      <c r="E37" s="538"/>
      <c r="F37" s="538"/>
      <c r="G37" s="513"/>
      <c r="H37" s="513"/>
      <c r="I37" s="513"/>
      <c r="J37" s="518"/>
      <c r="K37" s="513"/>
      <c r="L37" s="513"/>
      <c r="M37" s="51" t="s">
        <v>253</v>
      </c>
      <c r="N37" s="503"/>
      <c r="O37" s="503"/>
      <c r="P37" s="538"/>
      <c r="Q37" s="503"/>
      <c r="R37" s="503"/>
      <c r="S37" s="503"/>
      <c r="T37" s="503"/>
      <c r="U37" s="503"/>
      <c r="V37" s="538"/>
      <c r="W37" s="538"/>
      <c r="X37" s="562"/>
    </row>
    <row r="38" spans="1:25" ht="282" customHeight="1" x14ac:dyDescent="0.25">
      <c r="A38" s="558"/>
      <c r="B38" s="342"/>
      <c r="C38" s="538"/>
      <c r="D38" s="538"/>
      <c r="E38" s="538"/>
      <c r="F38" s="538"/>
      <c r="G38" s="513"/>
      <c r="H38" s="513"/>
      <c r="I38" s="513"/>
      <c r="J38" s="518"/>
      <c r="K38" s="513"/>
      <c r="L38" s="513"/>
      <c r="M38" s="51" t="s">
        <v>254</v>
      </c>
      <c r="N38" s="503"/>
      <c r="O38" s="503"/>
      <c r="P38" s="538"/>
      <c r="Q38" s="503"/>
      <c r="R38" s="503"/>
      <c r="S38" s="503"/>
      <c r="T38" s="503"/>
      <c r="U38" s="503"/>
      <c r="V38" s="538"/>
      <c r="W38" s="538"/>
      <c r="X38" s="562"/>
    </row>
    <row r="39" spans="1:25" ht="192.75" customHeight="1" thickBot="1" x14ac:dyDescent="0.3">
      <c r="A39" s="559"/>
      <c r="B39" s="343"/>
      <c r="C39" s="539"/>
      <c r="D39" s="539"/>
      <c r="E39" s="539"/>
      <c r="F39" s="539"/>
      <c r="G39" s="516"/>
      <c r="H39" s="516"/>
      <c r="I39" s="516"/>
      <c r="J39" s="519"/>
      <c r="K39" s="516"/>
      <c r="L39" s="516"/>
      <c r="M39" s="52" t="s">
        <v>255</v>
      </c>
      <c r="N39" s="504"/>
      <c r="O39" s="504"/>
      <c r="P39" s="539"/>
      <c r="Q39" s="504"/>
      <c r="R39" s="504"/>
      <c r="S39" s="504"/>
      <c r="T39" s="504"/>
      <c r="U39" s="504"/>
      <c r="V39" s="539"/>
      <c r="W39" s="539"/>
      <c r="X39" s="568"/>
    </row>
    <row r="40" spans="1:25" ht="30.75" customHeight="1" x14ac:dyDescent="0.25">
      <c r="A40" s="557" t="s">
        <v>26</v>
      </c>
      <c r="B40" s="341" t="s">
        <v>256</v>
      </c>
      <c r="C40" s="540" t="s">
        <v>257</v>
      </c>
      <c r="D40" s="540" t="s">
        <v>258</v>
      </c>
      <c r="E40" s="540" t="s">
        <v>82</v>
      </c>
      <c r="F40" s="540" t="s">
        <v>557</v>
      </c>
      <c r="G40" s="512">
        <v>1</v>
      </c>
      <c r="H40" s="512">
        <v>1</v>
      </c>
      <c r="I40" s="512">
        <v>1</v>
      </c>
      <c r="J40" s="541">
        <v>1</v>
      </c>
      <c r="K40" s="512">
        <v>1</v>
      </c>
      <c r="L40" s="512">
        <v>1</v>
      </c>
      <c r="M40" s="50" t="s">
        <v>259</v>
      </c>
      <c r="N40" s="502">
        <v>0</v>
      </c>
      <c r="O40" s="502">
        <v>0</v>
      </c>
      <c r="P40" s="540" t="s">
        <v>72</v>
      </c>
      <c r="Q40" s="502">
        <v>0</v>
      </c>
      <c r="R40" s="502">
        <v>0</v>
      </c>
      <c r="S40" s="502">
        <v>0</v>
      </c>
      <c r="T40" s="502">
        <v>0</v>
      </c>
      <c r="U40" s="502">
        <v>0</v>
      </c>
      <c r="V40" s="540" t="s">
        <v>260</v>
      </c>
      <c r="W40" s="540" t="s">
        <v>261</v>
      </c>
      <c r="X40" s="561" t="s">
        <v>558</v>
      </c>
    </row>
    <row r="41" spans="1:25" ht="109.5" customHeight="1" x14ac:dyDescent="0.25">
      <c r="A41" s="558"/>
      <c r="B41" s="342"/>
      <c r="C41" s="538"/>
      <c r="D41" s="538"/>
      <c r="E41" s="538"/>
      <c r="F41" s="538"/>
      <c r="G41" s="513"/>
      <c r="H41" s="513"/>
      <c r="I41" s="513"/>
      <c r="J41" s="518"/>
      <c r="K41" s="513"/>
      <c r="L41" s="513"/>
      <c r="M41" s="51" t="s">
        <v>262</v>
      </c>
      <c r="N41" s="503"/>
      <c r="O41" s="503"/>
      <c r="P41" s="538"/>
      <c r="Q41" s="503"/>
      <c r="R41" s="503"/>
      <c r="S41" s="503"/>
      <c r="T41" s="503"/>
      <c r="U41" s="503"/>
      <c r="V41" s="538"/>
      <c r="W41" s="538"/>
      <c r="X41" s="562"/>
    </row>
    <row r="42" spans="1:25" ht="45.75" customHeight="1" x14ac:dyDescent="0.25">
      <c r="A42" s="558"/>
      <c r="B42" s="342"/>
      <c r="C42" s="538"/>
      <c r="D42" s="538"/>
      <c r="E42" s="538"/>
      <c r="F42" s="538"/>
      <c r="G42" s="513"/>
      <c r="H42" s="513"/>
      <c r="I42" s="513"/>
      <c r="J42" s="518"/>
      <c r="K42" s="513"/>
      <c r="L42" s="513"/>
      <c r="M42" s="51" t="s">
        <v>263</v>
      </c>
      <c r="N42" s="503"/>
      <c r="O42" s="503"/>
      <c r="P42" s="538"/>
      <c r="Q42" s="503"/>
      <c r="R42" s="503"/>
      <c r="S42" s="503"/>
      <c r="T42" s="503"/>
      <c r="U42" s="503"/>
      <c r="V42" s="538"/>
      <c r="W42" s="538"/>
      <c r="X42" s="562"/>
      <c r="Y42" s="46"/>
    </row>
    <row r="43" spans="1:25" ht="49.5" customHeight="1" x14ac:dyDescent="0.25">
      <c r="A43" s="558"/>
      <c r="B43" s="342"/>
      <c r="C43" s="538"/>
      <c r="D43" s="538"/>
      <c r="E43" s="538"/>
      <c r="F43" s="538"/>
      <c r="G43" s="513"/>
      <c r="H43" s="513"/>
      <c r="I43" s="513"/>
      <c r="J43" s="518"/>
      <c r="K43" s="513"/>
      <c r="L43" s="513"/>
      <c r="M43" s="51" t="s">
        <v>264</v>
      </c>
      <c r="N43" s="503"/>
      <c r="O43" s="503"/>
      <c r="P43" s="538"/>
      <c r="Q43" s="503"/>
      <c r="R43" s="503"/>
      <c r="S43" s="503"/>
      <c r="T43" s="503"/>
      <c r="U43" s="503"/>
      <c r="V43" s="538"/>
      <c r="W43" s="538"/>
      <c r="X43" s="562"/>
      <c r="Y43" s="46"/>
    </row>
    <row r="44" spans="1:25" ht="63.75" customHeight="1" x14ac:dyDescent="0.25">
      <c r="A44" s="558"/>
      <c r="B44" s="342"/>
      <c r="C44" s="538"/>
      <c r="D44" s="538"/>
      <c r="E44" s="538"/>
      <c r="F44" s="538"/>
      <c r="G44" s="513"/>
      <c r="H44" s="513"/>
      <c r="I44" s="513"/>
      <c r="J44" s="518"/>
      <c r="K44" s="513"/>
      <c r="L44" s="513"/>
      <c r="M44" s="51" t="s">
        <v>265</v>
      </c>
      <c r="N44" s="503"/>
      <c r="O44" s="503"/>
      <c r="P44" s="538"/>
      <c r="Q44" s="503"/>
      <c r="R44" s="503"/>
      <c r="S44" s="503"/>
      <c r="T44" s="503"/>
      <c r="U44" s="503"/>
      <c r="V44" s="538"/>
      <c r="W44" s="538"/>
      <c r="X44" s="562"/>
    </row>
    <row r="45" spans="1:25" ht="47.25" customHeight="1" x14ac:dyDescent="0.25">
      <c r="A45" s="569"/>
      <c r="B45" s="570"/>
      <c r="C45" s="551"/>
      <c r="D45" s="551"/>
      <c r="E45" s="551"/>
      <c r="F45" s="551"/>
      <c r="G45" s="514"/>
      <c r="H45" s="514"/>
      <c r="I45" s="514"/>
      <c r="J45" s="542"/>
      <c r="K45" s="514"/>
      <c r="L45" s="514"/>
      <c r="M45" s="51" t="s">
        <v>266</v>
      </c>
      <c r="N45" s="553"/>
      <c r="O45" s="553"/>
      <c r="P45" s="551"/>
      <c r="Q45" s="553"/>
      <c r="R45" s="553"/>
      <c r="S45" s="553"/>
      <c r="T45" s="553"/>
      <c r="U45" s="553"/>
      <c r="V45" s="551"/>
      <c r="W45" s="551"/>
      <c r="X45" s="563"/>
    </row>
    <row r="46" spans="1:25" ht="90.75" customHeight="1" x14ac:dyDescent="0.25">
      <c r="A46" s="564" t="s">
        <v>267</v>
      </c>
      <c r="B46" s="560" t="s">
        <v>268</v>
      </c>
      <c r="C46" s="565" t="s">
        <v>269</v>
      </c>
      <c r="D46" s="560" t="s">
        <v>270</v>
      </c>
      <c r="E46" s="537" t="s">
        <v>82</v>
      </c>
      <c r="F46" s="537" t="s">
        <v>559</v>
      </c>
      <c r="G46" s="515">
        <v>0.99</v>
      </c>
      <c r="H46" s="515">
        <v>0.99</v>
      </c>
      <c r="I46" s="515">
        <v>0.99</v>
      </c>
      <c r="J46" s="517">
        <v>0.99</v>
      </c>
      <c r="K46" s="515">
        <v>0.99</v>
      </c>
      <c r="L46" s="515">
        <v>0.99</v>
      </c>
      <c r="M46" s="53" t="s">
        <v>271</v>
      </c>
      <c r="N46" s="578">
        <v>800000</v>
      </c>
      <c r="O46" s="552">
        <v>0</v>
      </c>
      <c r="P46" s="537" t="s">
        <v>72</v>
      </c>
      <c r="Q46" s="552">
        <v>800000</v>
      </c>
      <c r="R46" s="552">
        <v>200000</v>
      </c>
      <c r="S46" s="552">
        <v>200000</v>
      </c>
      <c r="T46" s="552">
        <v>200000</v>
      </c>
      <c r="U46" s="571">
        <v>200000</v>
      </c>
      <c r="V46" s="537" t="s">
        <v>272</v>
      </c>
      <c r="W46" s="537" t="s">
        <v>273</v>
      </c>
      <c r="X46" s="574" t="s">
        <v>560</v>
      </c>
    </row>
    <row r="47" spans="1:25" ht="52.5" customHeight="1" x14ac:dyDescent="0.25">
      <c r="A47" s="558"/>
      <c r="B47" s="342"/>
      <c r="C47" s="566"/>
      <c r="D47" s="342"/>
      <c r="E47" s="538"/>
      <c r="F47" s="538"/>
      <c r="G47" s="513"/>
      <c r="H47" s="513"/>
      <c r="I47" s="513"/>
      <c r="J47" s="518"/>
      <c r="K47" s="513"/>
      <c r="L47" s="513"/>
      <c r="M47" s="53" t="s">
        <v>274</v>
      </c>
      <c r="N47" s="579"/>
      <c r="O47" s="503"/>
      <c r="P47" s="538"/>
      <c r="Q47" s="503"/>
      <c r="R47" s="503"/>
      <c r="S47" s="503"/>
      <c r="T47" s="503"/>
      <c r="U47" s="572"/>
      <c r="V47" s="538"/>
      <c r="W47" s="538"/>
      <c r="X47" s="562"/>
    </row>
    <row r="48" spans="1:25" ht="118.5" customHeight="1" x14ac:dyDescent="0.25">
      <c r="A48" s="558"/>
      <c r="B48" s="342"/>
      <c r="C48" s="566"/>
      <c r="D48" s="342"/>
      <c r="E48" s="538"/>
      <c r="F48" s="538"/>
      <c r="G48" s="513"/>
      <c r="H48" s="513"/>
      <c r="I48" s="513"/>
      <c r="J48" s="518"/>
      <c r="K48" s="513"/>
      <c r="L48" s="513"/>
      <c r="M48" s="53" t="s">
        <v>275</v>
      </c>
      <c r="N48" s="579"/>
      <c r="O48" s="503"/>
      <c r="P48" s="538"/>
      <c r="Q48" s="503"/>
      <c r="R48" s="503"/>
      <c r="S48" s="503"/>
      <c r="T48" s="503"/>
      <c r="U48" s="572"/>
      <c r="V48" s="538"/>
      <c r="W48" s="538"/>
      <c r="X48" s="562"/>
    </row>
    <row r="49" spans="1:24" ht="78.75" customHeight="1" x14ac:dyDescent="0.25">
      <c r="A49" s="558"/>
      <c r="B49" s="342"/>
      <c r="C49" s="566"/>
      <c r="D49" s="342"/>
      <c r="E49" s="538"/>
      <c r="F49" s="538"/>
      <c r="G49" s="513"/>
      <c r="H49" s="513"/>
      <c r="I49" s="513"/>
      <c r="J49" s="518"/>
      <c r="K49" s="513"/>
      <c r="L49" s="513"/>
      <c r="M49" s="53" t="s">
        <v>276</v>
      </c>
      <c r="N49" s="579"/>
      <c r="O49" s="503"/>
      <c r="P49" s="538"/>
      <c r="Q49" s="503"/>
      <c r="R49" s="503"/>
      <c r="S49" s="503"/>
      <c r="T49" s="503"/>
      <c r="U49" s="572"/>
      <c r="V49" s="538"/>
      <c r="W49" s="538"/>
      <c r="X49" s="562"/>
    </row>
    <row r="50" spans="1:24" ht="101.25" customHeight="1" x14ac:dyDescent="0.25">
      <c r="A50" s="558"/>
      <c r="B50" s="342"/>
      <c r="C50" s="566"/>
      <c r="D50" s="342"/>
      <c r="E50" s="538"/>
      <c r="F50" s="538"/>
      <c r="G50" s="513"/>
      <c r="H50" s="513"/>
      <c r="I50" s="513"/>
      <c r="J50" s="518"/>
      <c r="K50" s="513"/>
      <c r="L50" s="513"/>
      <c r="M50" s="53" t="s">
        <v>277</v>
      </c>
      <c r="N50" s="579"/>
      <c r="O50" s="503"/>
      <c r="P50" s="538"/>
      <c r="Q50" s="503"/>
      <c r="R50" s="503"/>
      <c r="S50" s="503"/>
      <c r="T50" s="503"/>
      <c r="U50" s="572"/>
      <c r="V50" s="538"/>
      <c r="W50" s="538"/>
      <c r="X50" s="562"/>
    </row>
    <row r="51" spans="1:24" ht="75" customHeight="1" x14ac:dyDescent="0.25">
      <c r="A51" s="558"/>
      <c r="B51" s="342"/>
      <c r="C51" s="566"/>
      <c r="D51" s="342"/>
      <c r="E51" s="538"/>
      <c r="F51" s="538"/>
      <c r="G51" s="513"/>
      <c r="H51" s="513"/>
      <c r="I51" s="513"/>
      <c r="J51" s="518"/>
      <c r="K51" s="513"/>
      <c r="L51" s="513"/>
      <c r="M51" s="53" t="s">
        <v>278</v>
      </c>
      <c r="N51" s="579"/>
      <c r="O51" s="503"/>
      <c r="P51" s="538"/>
      <c r="Q51" s="503"/>
      <c r="R51" s="503"/>
      <c r="S51" s="503"/>
      <c r="T51" s="503"/>
      <c r="U51" s="572"/>
      <c r="V51" s="538"/>
      <c r="W51" s="538"/>
      <c r="X51" s="562"/>
    </row>
    <row r="52" spans="1:24" ht="61.5" customHeight="1" x14ac:dyDescent="0.25">
      <c r="A52" s="558"/>
      <c r="B52" s="342"/>
      <c r="C52" s="566"/>
      <c r="D52" s="342"/>
      <c r="E52" s="538"/>
      <c r="F52" s="538"/>
      <c r="G52" s="513"/>
      <c r="H52" s="513"/>
      <c r="I52" s="513"/>
      <c r="J52" s="518"/>
      <c r="K52" s="513"/>
      <c r="L52" s="513"/>
      <c r="M52" s="53" t="s">
        <v>279</v>
      </c>
      <c r="N52" s="579"/>
      <c r="O52" s="503"/>
      <c r="P52" s="538"/>
      <c r="Q52" s="503"/>
      <c r="R52" s="503"/>
      <c r="S52" s="503"/>
      <c r="T52" s="503"/>
      <c r="U52" s="572"/>
      <c r="V52" s="538"/>
      <c r="W52" s="538"/>
      <c r="X52" s="562"/>
    </row>
    <row r="53" spans="1:24" ht="85.5" customHeight="1" x14ac:dyDescent="0.25">
      <c r="A53" s="558"/>
      <c r="B53" s="342"/>
      <c r="C53" s="566"/>
      <c r="D53" s="342"/>
      <c r="E53" s="538"/>
      <c r="F53" s="538"/>
      <c r="G53" s="513"/>
      <c r="H53" s="513"/>
      <c r="I53" s="513"/>
      <c r="J53" s="518"/>
      <c r="K53" s="513"/>
      <c r="L53" s="513"/>
      <c r="M53" s="53" t="s">
        <v>280</v>
      </c>
      <c r="N53" s="579"/>
      <c r="O53" s="503"/>
      <c r="P53" s="538"/>
      <c r="Q53" s="503"/>
      <c r="R53" s="503"/>
      <c r="S53" s="503"/>
      <c r="T53" s="503"/>
      <c r="U53" s="572"/>
      <c r="V53" s="538"/>
      <c r="W53" s="538"/>
      <c r="X53" s="562"/>
    </row>
    <row r="54" spans="1:24" ht="51" customHeight="1" thickBot="1" x14ac:dyDescent="0.3">
      <c r="A54" s="558"/>
      <c r="B54" s="342"/>
      <c r="C54" s="566"/>
      <c r="D54" s="343"/>
      <c r="E54" s="539"/>
      <c r="F54" s="539"/>
      <c r="G54" s="516"/>
      <c r="H54" s="516"/>
      <c r="I54" s="516"/>
      <c r="J54" s="519"/>
      <c r="K54" s="516"/>
      <c r="L54" s="516"/>
      <c r="M54" s="52" t="s">
        <v>281</v>
      </c>
      <c r="N54" s="579"/>
      <c r="O54" s="503"/>
      <c r="P54" s="538"/>
      <c r="Q54" s="503"/>
      <c r="R54" s="503"/>
      <c r="S54" s="503"/>
      <c r="T54" s="503"/>
      <c r="U54" s="572"/>
      <c r="V54" s="538"/>
      <c r="W54" s="538"/>
      <c r="X54" s="562"/>
    </row>
    <row r="55" spans="1:24" ht="30.75" customHeight="1" thickBot="1" x14ac:dyDescent="0.3">
      <c r="A55" s="558"/>
      <c r="B55" s="342"/>
      <c r="C55" s="566"/>
      <c r="D55" s="54"/>
      <c r="E55" s="55"/>
      <c r="F55" s="56"/>
      <c r="G55" s="55"/>
      <c r="H55" s="55"/>
      <c r="I55" s="55"/>
      <c r="J55" s="280"/>
      <c r="K55" s="55"/>
      <c r="L55" s="55"/>
      <c r="M55" s="57"/>
      <c r="N55" s="579"/>
      <c r="O55" s="503"/>
      <c r="P55" s="538"/>
      <c r="Q55" s="503"/>
      <c r="R55" s="503"/>
      <c r="S55" s="503"/>
      <c r="T55" s="503"/>
      <c r="U55" s="572"/>
      <c r="V55" s="538"/>
      <c r="W55" s="538"/>
      <c r="X55" s="562"/>
    </row>
    <row r="56" spans="1:24" ht="30.75" customHeight="1" thickBot="1" x14ac:dyDescent="0.3">
      <c r="A56" s="558"/>
      <c r="B56" s="342"/>
      <c r="C56" s="566"/>
      <c r="D56" s="575" t="s">
        <v>561</v>
      </c>
      <c r="E56" s="576"/>
      <c r="F56" s="576"/>
      <c r="G56" s="576"/>
      <c r="H56" s="576"/>
      <c r="I56" s="576"/>
      <c r="J56" s="576"/>
      <c r="K56" s="576"/>
      <c r="L56" s="576"/>
      <c r="M56" s="577"/>
      <c r="N56" s="579"/>
      <c r="O56" s="503"/>
      <c r="P56" s="538"/>
      <c r="Q56" s="503"/>
      <c r="R56" s="503"/>
      <c r="S56" s="503"/>
      <c r="T56" s="503"/>
      <c r="U56" s="572"/>
      <c r="V56" s="538"/>
      <c r="W56" s="538"/>
      <c r="X56" s="562"/>
    </row>
    <row r="57" spans="1:24" ht="30.75" customHeight="1" thickBot="1" x14ac:dyDescent="0.3">
      <c r="A57" s="558"/>
      <c r="B57" s="342"/>
      <c r="C57" s="566"/>
      <c r="D57" s="54"/>
      <c r="E57" s="55"/>
      <c r="F57" s="56"/>
      <c r="G57" s="55"/>
      <c r="H57" s="55"/>
      <c r="I57" s="55"/>
      <c r="J57" s="280"/>
      <c r="K57" s="55"/>
      <c r="L57" s="55"/>
      <c r="M57" s="57"/>
      <c r="N57" s="579"/>
      <c r="O57" s="503"/>
      <c r="P57" s="538"/>
      <c r="Q57" s="503"/>
      <c r="R57" s="503"/>
      <c r="S57" s="503"/>
      <c r="T57" s="503"/>
      <c r="U57" s="572"/>
      <c r="V57" s="538"/>
      <c r="W57" s="538"/>
      <c r="X57" s="562"/>
    </row>
    <row r="58" spans="1:24" ht="87" customHeight="1" x14ac:dyDescent="0.25">
      <c r="A58" s="558"/>
      <c r="B58" s="342"/>
      <c r="C58" s="566"/>
      <c r="D58" s="341" t="s">
        <v>282</v>
      </c>
      <c r="E58" s="540" t="s">
        <v>82</v>
      </c>
      <c r="F58" s="540" t="s">
        <v>562</v>
      </c>
      <c r="G58" s="512">
        <v>0.8</v>
      </c>
      <c r="H58" s="512">
        <v>0.8</v>
      </c>
      <c r="I58" s="512">
        <v>0.8</v>
      </c>
      <c r="J58" s="541">
        <v>0.8</v>
      </c>
      <c r="K58" s="512">
        <v>0.8</v>
      </c>
      <c r="L58" s="512">
        <v>0.8</v>
      </c>
      <c r="M58" s="58" t="s">
        <v>283</v>
      </c>
      <c r="N58" s="579"/>
      <c r="O58" s="503"/>
      <c r="P58" s="538"/>
      <c r="Q58" s="503"/>
      <c r="R58" s="503"/>
      <c r="S58" s="503"/>
      <c r="T58" s="503"/>
      <c r="U58" s="572"/>
      <c r="V58" s="538"/>
      <c r="W58" s="538"/>
      <c r="X58" s="562"/>
    </row>
    <row r="59" spans="1:24" ht="65.25" customHeight="1" x14ac:dyDescent="0.25">
      <c r="A59" s="558"/>
      <c r="B59" s="342"/>
      <c r="C59" s="566"/>
      <c r="D59" s="342"/>
      <c r="E59" s="538"/>
      <c r="F59" s="538"/>
      <c r="G59" s="513"/>
      <c r="H59" s="513"/>
      <c r="I59" s="513"/>
      <c r="J59" s="518"/>
      <c r="K59" s="513"/>
      <c r="L59" s="513"/>
      <c r="M59" s="51" t="s">
        <v>284</v>
      </c>
      <c r="N59" s="579"/>
      <c r="O59" s="503"/>
      <c r="P59" s="538"/>
      <c r="Q59" s="503"/>
      <c r="R59" s="503"/>
      <c r="S59" s="503"/>
      <c r="T59" s="503"/>
      <c r="U59" s="572"/>
      <c r="V59" s="538"/>
      <c r="W59" s="538"/>
      <c r="X59" s="562"/>
    </row>
    <row r="60" spans="1:24" ht="78.75" customHeight="1" x14ac:dyDescent="0.25">
      <c r="A60" s="558"/>
      <c r="B60" s="342"/>
      <c r="C60" s="566"/>
      <c r="D60" s="342"/>
      <c r="E60" s="538"/>
      <c r="F60" s="538"/>
      <c r="G60" s="513"/>
      <c r="H60" s="513"/>
      <c r="I60" s="513"/>
      <c r="J60" s="518"/>
      <c r="K60" s="513"/>
      <c r="L60" s="513"/>
      <c r="M60" s="51" t="s">
        <v>285</v>
      </c>
      <c r="N60" s="579"/>
      <c r="O60" s="503"/>
      <c r="P60" s="538"/>
      <c r="Q60" s="503"/>
      <c r="R60" s="503"/>
      <c r="S60" s="503"/>
      <c r="T60" s="503"/>
      <c r="U60" s="572"/>
      <c r="V60" s="538"/>
      <c r="W60" s="538"/>
      <c r="X60" s="562"/>
    </row>
    <row r="61" spans="1:24" ht="60" customHeight="1" x14ac:dyDescent="0.25">
      <c r="A61" s="558"/>
      <c r="B61" s="342"/>
      <c r="C61" s="566"/>
      <c r="D61" s="342"/>
      <c r="E61" s="538"/>
      <c r="F61" s="538"/>
      <c r="G61" s="513"/>
      <c r="H61" s="513"/>
      <c r="I61" s="513"/>
      <c r="J61" s="518"/>
      <c r="K61" s="513"/>
      <c r="L61" s="513"/>
      <c r="M61" s="51" t="s">
        <v>286</v>
      </c>
      <c r="N61" s="579"/>
      <c r="O61" s="503"/>
      <c r="P61" s="538"/>
      <c r="Q61" s="503"/>
      <c r="R61" s="503"/>
      <c r="S61" s="503"/>
      <c r="T61" s="503"/>
      <c r="U61" s="572"/>
      <c r="V61" s="538"/>
      <c r="W61" s="538"/>
      <c r="X61" s="562"/>
    </row>
    <row r="62" spans="1:24" ht="63.75" customHeight="1" x14ac:dyDescent="0.25">
      <c r="A62" s="558"/>
      <c r="B62" s="342"/>
      <c r="C62" s="566"/>
      <c r="D62" s="342"/>
      <c r="E62" s="538"/>
      <c r="F62" s="538"/>
      <c r="G62" s="513"/>
      <c r="H62" s="513"/>
      <c r="I62" s="513"/>
      <c r="J62" s="518"/>
      <c r="K62" s="513"/>
      <c r="L62" s="513"/>
      <c r="M62" s="59" t="s">
        <v>287</v>
      </c>
      <c r="N62" s="579"/>
      <c r="O62" s="503"/>
      <c r="P62" s="538"/>
      <c r="Q62" s="503"/>
      <c r="R62" s="503"/>
      <c r="S62" s="503"/>
      <c r="T62" s="503"/>
      <c r="U62" s="572"/>
      <c r="V62" s="538"/>
      <c r="W62" s="538"/>
      <c r="X62" s="562"/>
    </row>
    <row r="63" spans="1:24" ht="66" customHeight="1" x14ac:dyDescent="0.25">
      <c r="A63" s="558"/>
      <c r="B63" s="342"/>
      <c r="C63" s="566"/>
      <c r="D63" s="342"/>
      <c r="E63" s="538"/>
      <c r="F63" s="538"/>
      <c r="G63" s="513"/>
      <c r="H63" s="513"/>
      <c r="I63" s="513"/>
      <c r="J63" s="518"/>
      <c r="K63" s="513"/>
      <c r="L63" s="513"/>
      <c r="M63" s="59" t="s">
        <v>288</v>
      </c>
      <c r="N63" s="579"/>
      <c r="O63" s="503"/>
      <c r="P63" s="538"/>
      <c r="Q63" s="503"/>
      <c r="R63" s="503"/>
      <c r="S63" s="503"/>
      <c r="T63" s="503"/>
      <c r="U63" s="572"/>
      <c r="V63" s="538"/>
      <c r="W63" s="538"/>
      <c r="X63" s="562"/>
    </row>
    <row r="64" spans="1:24" ht="124.5" customHeight="1" thickBot="1" x14ac:dyDescent="0.3">
      <c r="A64" s="559"/>
      <c r="B64" s="343"/>
      <c r="C64" s="567"/>
      <c r="D64" s="343"/>
      <c r="E64" s="539"/>
      <c r="F64" s="539"/>
      <c r="G64" s="516"/>
      <c r="H64" s="516"/>
      <c r="I64" s="516"/>
      <c r="J64" s="519"/>
      <c r="K64" s="516"/>
      <c r="L64" s="516"/>
      <c r="M64" s="60" t="s">
        <v>289</v>
      </c>
      <c r="N64" s="580"/>
      <c r="O64" s="504"/>
      <c r="P64" s="539"/>
      <c r="Q64" s="504"/>
      <c r="R64" s="504"/>
      <c r="S64" s="504"/>
      <c r="T64" s="504"/>
      <c r="U64" s="573"/>
      <c r="V64" s="539"/>
      <c r="W64" s="539"/>
      <c r="X64" s="568"/>
    </row>
    <row r="65" spans="1:22" ht="30.75" customHeight="1" thickBot="1" x14ac:dyDescent="0.3">
      <c r="A65" s="465" t="s">
        <v>579</v>
      </c>
      <c r="B65" s="466"/>
      <c r="C65" s="466"/>
      <c r="D65" s="466"/>
      <c r="E65" s="466"/>
      <c r="F65" s="466"/>
      <c r="G65" s="466"/>
      <c r="H65" s="466"/>
      <c r="I65" s="466"/>
      <c r="J65" s="466"/>
      <c r="K65" s="466"/>
      <c r="L65" s="466"/>
      <c r="M65" s="466"/>
      <c r="N65" s="466"/>
      <c r="O65" s="466"/>
      <c r="P65" s="501"/>
      <c r="Q65" s="242">
        <f>SUM(Q3:Q64)</f>
        <v>1436000</v>
      </c>
      <c r="R65" s="62"/>
      <c r="S65" s="62"/>
      <c r="T65" s="62"/>
      <c r="U65" s="63"/>
      <c r="V65" s="17"/>
    </row>
    <row r="67" spans="1:22" ht="30.75" customHeight="1" x14ac:dyDescent="0.25">
      <c r="A67" s="274" t="s">
        <v>968</v>
      </c>
      <c r="B67" s="275">
        <v>9</v>
      </c>
    </row>
    <row r="68" spans="1:22" ht="30.75" customHeight="1" x14ac:dyDescent="0.25">
      <c r="A68" s="274" t="s">
        <v>969</v>
      </c>
      <c r="B68" s="275">
        <v>11</v>
      </c>
    </row>
  </sheetData>
  <mergeCells count="214">
    <mergeCell ref="V46:V64"/>
    <mergeCell ref="W46:W64"/>
    <mergeCell ref="X46:X64"/>
    <mergeCell ref="D56:M56"/>
    <mergeCell ref="D58:D64"/>
    <mergeCell ref="E58:E64"/>
    <mergeCell ref="F58:F64"/>
    <mergeCell ref="G58:G64"/>
    <mergeCell ref="N46:N64"/>
    <mergeCell ref="O46:O64"/>
    <mergeCell ref="P46:P64"/>
    <mergeCell ref="Q46:Q64"/>
    <mergeCell ref="R46:R64"/>
    <mergeCell ref="S46:S64"/>
    <mergeCell ref="G46:G54"/>
    <mergeCell ref="H46:H54"/>
    <mergeCell ref="I46:I54"/>
    <mergeCell ref="J46:J54"/>
    <mergeCell ref="K46:K54"/>
    <mergeCell ref="L46:L54"/>
    <mergeCell ref="T46:T64"/>
    <mergeCell ref="S40:S45"/>
    <mergeCell ref="T40:T45"/>
    <mergeCell ref="U40:U45"/>
    <mergeCell ref="Q40:Q45"/>
    <mergeCell ref="R40:R45"/>
    <mergeCell ref="U46:U64"/>
    <mergeCell ref="C23:C25"/>
    <mergeCell ref="B23:B25"/>
    <mergeCell ref="B26:B27"/>
    <mergeCell ref="C26:C27"/>
    <mergeCell ref="H40:H45"/>
    <mergeCell ref="I40:I45"/>
    <mergeCell ref="J40:J45"/>
    <mergeCell ref="K40:K45"/>
    <mergeCell ref="N40:N45"/>
    <mergeCell ref="O40:O45"/>
    <mergeCell ref="P40:P45"/>
    <mergeCell ref="H58:H64"/>
    <mergeCell ref="I58:I64"/>
    <mergeCell ref="J58:J64"/>
    <mergeCell ref="K58:K64"/>
    <mergeCell ref="L58:L64"/>
    <mergeCell ref="I24:I25"/>
    <mergeCell ref="J24:J25"/>
    <mergeCell ref="A46:A64"/>
    <mergeCell ref="B46:B64"/>
    <mergeCell ref="C46:C64"/>
    <mergeCell ref="D46:D54"/>
    <mergeCell ref="E46:E54"/>
    <mergeCell ref="F46:F54"/>
    <mergeCell ref="X33:X39"/>
    <mergeCell ref="A40:A45"/>
    <mergeCell ref="B40:B45"/>
    <mergeCell ref="C40:C45"/>
    <mergeCell ref="D40:D45"/>
    <mergeCell ref="E40:E45"/>
    <mergeCell ref="N33:N39"/>
    <mergeCell ref="O33:O39"/>
    <mergeCell ref="P33:P39"/>
    <mergeCell ref="Q33:Q39"/>
    <mergeCell ref="R33:R39"/>
    <mergeCell ref="S33:S39"/>
    <mergeCell ref="G33:G39"/>
    <mergeCell ref="H33:H39"/>
    <mergeCell ref="I33:I39"/>
    <mergeCell ref="J33:J39"/>
    <mergeCell ref="K33:K39"/>
    <mergeCell ref="L33:L39"/>
    <mergeCell ref="V40:V45"/>
    <mergeCell ref="W40:W45"/>
    <mergeCell ref="X40:X45"/>
    <mergeCell ref="L40:L45"/>
    <mergeCell ref="W23:W27"/>
    <mergeCell ref="C33:C39"/>
    <mergeCell ref="D33:D39"/>
    <mergeCell ref="E33:E39"/>
    <mergeCell ref="F33:F39"/>
    <mergeCell ref="R28:R32"/>
    <mergeCell ref="S28:S32"/>
    <mergeCell ref="T28:T32"/>
    <mergeCell ref="U28:U32"/>
    <mergeCell ref="V28:V32"/>
    <mergeCell ref="T33:T39"/>
    <mergeCell ref="U33:U39"/>
    <mergeCell ref="V33:V39"/>
    <mergeCell ref="W33:W39"/>
    <mergeCell ref="X23:X32"/>
    <mergeCell ref="D24:D25"/>
    <mergeCell ref="E24:E25"/>
    <mergeCell ref="F24:F25"/>
    <mergeCell ref="F40:F45"/>
    <mergeCell ref="G40:G45"/>
    <mergeCell ref="A33:A39"/>
    <mergeCell ref="B33:B39"/>
    <mergeCell ref="U23:U27"/>
    <mergeCell ref="V23:V27"/>
    <mergeCell ref="D28:D32"/>
    <mergeCell ref="A23:A32"/>
    <mergeCell ref="D26:D27"/>
    <mergeCell ref="E26:E27"/>
    <mergeCell ref="F26:F27"/>
    <mergeCell ref="B28:B32"/>
    <mergeCell ref="C28:C32"/>
    <mergeCell ref="E28:E32"/>
    <mergeCell ref="F28:F32"/>
    <mergeCell ref="G28:G32"/>
    <mergeCell ref="H28:H32"/>
    <mergeCell ref="I28:I32"/>
    <mergeCell ref="J28:J32"/>
    <mergeCell ref="G26:G27"/>
    <mergeCell ref="H26:H27"/>
    <mergeCell ref="I26:I27"/>
    <mergeCell ref="J26:J27"/>
    <mergeCell ref="G24:G25"/>
    <mergeCell ref="H24:H25"/>
    <mergeCell ref="W28:W32"/>
    <mergeCell ref="K28:K32"/>
    <mergeCell ref="L28:L32"/>
    <mergeCell ref="N28:N32"/>
    <mergeCell ref="O28:O32"/>
    <mergeCell ref="P28:P32"/>
    <mergeCell ref="Q28:Q32"/>
    <mergeCell ref="M26:M27"/>
    <mergeCell ref="L26:L27"/>
    <mergeCell ref="N23:N27"/>
    <mergeCell ref="O23:O27"/>
    <mergeCell ref="P23:P27"/>
    <mergeCell ref="L24:L25"/>
    <mergeCell ref="K24:K25"/>
    <mergeCell ref="Q23:Q27"/>
    <mergeCell ref="R23:R27"/>
    <mergeCell ref="S23:S27"/>
    <mergeCell ref="T23:T27"/>
    <mergeCell ref="K26:K27"/>
    <mergeCell ref="W13:W22"/>
    <mergeCell ref="X13:X22"/>
    <mergeCell ref="M15:M16"/>
    <mergeCell ref="M17:M19"/>
    <mergeCell ref="M20:M22"/>
    <mergeCell ref="N13:N22"/>
    <mergeCell ref="O13:O22"/>
    <mergeCell ref="P13:P22"/>
    <mergeCell ref="Q13:Q22"/>
    <mergeCell ref="R13:R22"/>
    <mergeCell ref="S13:S22"/>
    <mergeCell ref="T13:T22"/>
    <mergeCell ref="U13:U22"/>
    <mergeCell ref="V13:V22"/>
    <mergeCell ref="A3:A12"/>
    <mergeCell ref="B3:B12"/>
    <mergeCell ref="C3:C12"/>
    <mergeCell ref="D3:D7"/>
    <mergeCell ref="E3:E7"/>
    <mergeCell ref="F3:F7"/>
    <mergeCell ref="M11:M12"/>
    <mergeCell ref="T3:T12"/>
    <mergeCell ref="G13:G22"/>
    <mergeCell ref="H13:H22"/>
    <mergeCell ref="I13:I22"/>
    <mergeCell ref="J13:J22"/>
    <mergeCell ref="K13:K22"/>
    <mergeCell ref="L13:L22"/>
    <mergeCell ref="A13:A22"/>
    <mergeCell ref="B13:B22"/>
    <mergeCell ref="C13:C22"/>
    <mergeCell ref="D13:D22"/>
    <mergeCell ref="E13:E22"/>
    <mergeCell ref="F13:F22"/>
    <mergeCell ref="D1:D2"/>
    <mergeCell ref="E1:E2"/>
    <mergeCell ref="F1:F2"/>
    <mergeCell ref="W3:W12"/>
    <mergeCell ref="X3:X12"/>
    <mergeCell ref="D8:D12"/>
    <mergeCell ref="E8:E12"/>
    <mergeCell ref="F8:F12"/>
    <mergeCell ref="G8:G12"/>
    <mergeCell ref="H8:H12"/>
    <mergeCell ref="N3:N12"/>
    <mergeCell ref="O3:O12"/>
    <mergeCell ref="P3:P12"/>
    <mergeCell ref="Q3:Q12"/>
    <mergeCell ref="R3:R12"/>
    <mergeCell ref="S3:S12"/>
    <mergeCell ref="G3:G7"/>
    <mergeCell ref="H3:H7"/>
    <mergeCell ref="I3:I7"/>
    <mergeCell ref="J3:J7"/>
    <mergeCell ref="K3:K7"/>
    <mergeCell ref="A65:P65"/>
    <mergeCell ref="U3:U12"/>
    <mergeCell ref="V1:V2"/>
    <mergeCell ref="W1:W2"/>
    <mergeCell ref="X1:X2"/>
    <mergeCell ref="G1:G2"/>
    <mergeCell ref="H1:H2"/>
    <mergeCell ref="I1:L1"/>
    <mergeCell ref="M1:M2"/>
    <mergeCell ref="N1:N2"/>
    <mergeCell ref="O1:O2"/>
    <mergeCell ref="P1:P2"/>
    <mergeCell ref="Q1:Q2"/>
    <mergeCell ref="R1:U1"/>
    <mergeCell ref="L3:L7"/>
    <mergeCell ref="I8:I12"/>
    <mergeCell ref="J8:J12"/>
    <mergeCell ref="K8:K12"/>
    <mergeCell ref="L8:L12"/>
    <mergeCell ref="M8:M10"/>
    <mergeCell ref="V3:V12"/>
    <mergeCell ref="A1:A2"/>
    <mergeCell ref="B1:B2"/>
    <mergeCell ref="C1:C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2"/>
  <sheetViews>
    <sheetView topLeftCell="A5" zoomScale="86" zoomScaleNormal="86" workbookViewId="0">
      <selection activeCell="E12" sqref="E12:E19"/>
    </sheetView>
  </sheetViews>
  <sheetFormatPr defaultColWidth="11.42578125" defaultRowHeight="15" x14ac:dyDescent="0.25"/>
  <cols>
    <col min="1" max="1" width="24.42578125" style="3" bestFit="1" customWidth="1"/>
    <col min="2" max="2" width="44.42578125" style="3" bestFit="1" customWidth="1"/>
    <col min="3" max="3" width="34.28515625" style="3" hidden="1" customWidth="1"/>
    <col min="4" max="4" width="33.42578125" style="3" bestFit="1" customWidth="1"/>
    <col min="5" max="5" width="17.5703125" style="3" customWidth="1"/>
    <col min="6" max="6" width="118.42578125" style="3" customWidth="1"/>
    <col min="7" max="7" width="10.42578125" style="3" customWidth="1"/>
    <col min="8" max="8" width="13.140625" style="3" bestFit="1" customWidth="1"/>
    <col min="9" max="9" width="8.5703125" style="3" bestFit="1" customWidth="1"/>
    <col min="10" max="10" width="7.85546875" style="228" bestFit="1" customWidth="1"/>
    <col min="11" max="11" width="7.42578125" style="3" bestFit="1" customWidth="1"/>
    <col min="12" max="12" width="7.5703125" style="3" bestFit="1" customWidth="1"/>
    <col min="13" max="13" width="42" style="3" bestFit="1" customWidth="1"/>
    <col min="14" max="14" width="20.42578125" style="3" hidden="1" customWidth="1"/>
    <col min="15" max="15" width="20.85546875" style="3" hidden="1" customWidth="1"/>
    <col min="16" max="16" width="21.7109375" style="3" bestFit="1" customWidth="1"/>
    <col min="17" max="17" width="13.140625" style="3" bestFit="1" customWidth="1"/>
    <col min="18" max="20" width="11.5703125" style="3" bestFit="1" customWidth="1"/>
    <col min="21" max="22" width="13.140625" style="3" bestFit="1" customWidth="1"/>
    <col min="23" max="23" width="24.140625" style="3" bestFit="1" customWidth="1"/>
    <col min="24" max="24" width="52.28515625" style="3" bestFit="1" customWidth="1"/>
    <col min="25" max="32" width="11.42578125" style="165"/>
    <col min="33" max="16384" width="11.42578125" style="3"/>
  </cols>
  <sheetData>
    <row r="1" spans="1:32" ht="15.75" hidden="1" customHeight="1" x14ac:dyDescent="0.25">
      <c r="A1" s="640" t="s">
        <v>3</v>
      </c>
      <c r="B1" s="640"/>
      <c r="C1" s="640"/>
      <c r="D1" s="640"/>
      <c r="E1" s="640"/>
      <c r="F1" s="640"/>
      <c r="G1" s="640"/>
      <c r="H1" s="640"/>
      <c r="I1" s="640"/>
      <c r="J1" s="640"/>
      <c r="K1" s="640"/>
      <c r="L1" s="640"/>
      <c r="M1" s="640"/>
      <c r="N1" s="640"/>
      <c r="O1" s="640"/>
      <c r="P1" s="640"/>
      <c r="Q1" s="640"/>
      <c r="R1" s="640"/>
      <c r="S1" s="640"/>
      <c r="T1" s="640"/>
      <c r="U1" s="640"/>
      <c r="V1" s="640"/>
      <c r="W1" s="640"/>
      <c r="X1" s="640"/>
    </row>
    <row r="2" spans="1:32" ht="15.75" hidden="1" customHeight="1" x14ac:dyDescent="0.25">
      <c r="A2" s="146"/>
      <c r="B2" s="146"/>
      <c r="C2" s="146"/>
      <c r="D2" s="146"/>
      <c r="E2" s="146"/>
      <c r="F2" s="146"/>
      <c r="G2" s="146"/>
      <c r="H2" s="146"/>
      <c r="I2" s="146"/>
      <c r="J2" s="309"/>
      <c r="K2" s="146"/>
      <c r="L2" s="146"/>
      <c r="M2" s="146"/>
      <c r="N2" s="146"/>
      <c r="O2" s="146"/>
      <c r="Q2" s="2"/>
      <c r="S2" s="2"/>
    </row>
    <row r="3" spans="1:32" ht="15.75" hidden="1" customHeight="1" x14ac:dyDescent="0.25">
      <c r="A3" s="146" t="s">
        <v>67</v>
      </c>
      <c r="B3" s="146"/>
      <c r="C3" s="146"/>
      <c r="D3" s="146"/>
      <c r="E3" s="146"/>
      <c r="F3" s="146"/>
      <c r="G3" s="146"/>
      <c r="H3" s="146"/>
      <c r="I3" s="146"/>
      <c r="J3" s="309"/>
      <c r="K3" s="146"/>
      <c r="L3" s="146"/>
      <c r="M3" s="146"/>
      <c r="N3" s="146"/>
      <c r="O3" s="146"/>
      <c r="Q3" s="2"/>
      <c r="S3" s="2"/>
    </row>
    <row r="4" spans="1:32" ht="15.75" hidden="1" thickBot="1" x14ac:dyDescent="0.3"/>
    <row r="5" spans="1:32" ht="19.5" customHeight="1" x14ac:dyDescent="0.25">
      <c r="A5" s="331" t="s">
        <v>61</v>
      </c>
      <c r="B5" s="480" t="s">
        <v>56</v>
      </c>
      <c r="C5" s="480" t="s">
        <v>66</v>
      </c>
      <c r="D5" s="642" t="s">
        <v>5</v>
      </c>
      <c r="E5" s="644" t="s">
        <v>57</v>
      </c>
      <c r="F5" s="480" t="s">
        <v>58</v>
      </c>
      <c r="G5" s="480" t="s">
        <v>6</v>
      </c>
      <c r="H5" s="480" t="s">
        <v>59</v>
      </c>
      <c r="I5" s="480" t="s">
        <v>7</v>
      </c>
      <c r="J5" s="480"/>
      <c r="K5" s="480"/>
      <c r="L5" s="480"/>
      <c r="M5" s="480" t="s">
        <v>4</v>
      </c>
      <c r="N5" s="480" t="s">
        <v>62</v>
      </c>
      <c r="O5" s="480" t="s">
        <v>63</v>
      </c>
      <c r="P5" s="480" t="s">
        <v>2</v>
      </c>
      <c r="Q5" s="480" t="s">
        <v>64</v>
      </c>
      <c r="R5" s="480" t="s">
        <v>65</v>
      </c>
      <c r="S5" s="480"/>
      <c r="T5" s="480"/>
      <c r="U5" s="480"/>
      <c r="V5" s="480" t="s">
        <v>68</v>
      </c>
      <c r="W5" s="480" t="s">
        <v>1</v>
      </c>
      <c r="X5" s="642" t="s">
        <v>60</v>
      </c>
    </row>
    <row r="6" spans="1:32" ht="27.75" customHeight="1" thickBot="1" x14ac:dyDescent="0.3">
      <c r="A6" s="641"/>
      <c r="B6" s="639"/>
      <c r="C6" s="639"/>
      <c r="D6" s="643"/>
      <c r="E6" s="645"/>
      <c r="F6" s="639"/>
      <c r="G6" s="639"/>
      <c r="H6" s="639"/>
      <c r="I6" s="147" t="s">
        <v>8</v>
      </c>
      <c r="J6" s="289" t="s">
        <v>9</v>
      </c>
      <c r="K6" s="147" t="s">
        <v>10</v>
      </c>
      <c r="L6" s="147" t="s">
        <v>11</v>
      </c>
      <c r="M6" s="639"/>
      <c r="N6" s="639"/>
      <c r="O6" s="639"/>
      <c r="P6" s="639"/>
      <c r="Q6" s="639"/>
      <c r="R6" s="147" t="s">
        <v>8</v>
      </c>
      <c r="S6" s="147" t="s">
        <v>9</v>
      </c>
      <c r="T6" s="147" t="s">
        <v>10</v>
      </c>
      <c r="U6" s="147" t="s">
        <v>11</v>
      </c>
      <c r="V6" s="639"/>
      <c r="W6" s="639"/>
      <c r="X6" s="643"/>
    </row>
    <row r="7" spans="1:32" s="148" customFormat="1" ht="10.5" customHeight="1" x14ac:dyDescent="0.25">
      <c r="A7" s="597" t="s">
        <v>19</v>
      </c>
      <c r="B7" s="600" t="s">
        <v>598</v>
      </c>
      <c r="C7" s="603" t="s">
        <v>599</v>
      </c>
      <c r="D7" s="591" t="s">
        <v>600</v>
      </c>
      <c r="E7" s="591" t="s">
        <v>82</v>
      </c>
      <c r="F7" s="591" t="s">
        <v>601</v>
      </c>
      <c r="G7" s="591">
        <v>91</v>
      </c>
      <c r="H7" s="591">
        <v>95</v>
      </c>
      <c r="I7" s="591">
        <v>91</v>
      </c>
      <c r="J7" s="594">
        <v>91</v>
      </c>
      <c r="K7" s="591">
        <v>91</v>
      </c>
      <c r="L7" s="591">
        <v>95</v>
      </c>
      <c r="M7" s="637" t="s">
        <v>602</v>
      </c>
      <c r="N7" s="606">
        <v>0</v>
      </c>
      <c r="O7" s="606">
        <v>0</v>
      </c>
      <c r="P7" s="591" t="s">
        <v>72</v>
      </c>
      <c r="Q7" s="606">
        <f>N7+O7</f>
        <v>0</v>
      </c>
      <c r="R7" s="606">
        <v>0</v>
      </c>
      <c r="S7" s="606">
        <v>0</v>
      </c>
      <c r="T7" s="606">
        <v>0</v>
      </c>
      <c r="U7" s="606">
        <v>0</v>
      </c>
      <c r="V7" s="591"/>
      <c r="W7" s="591" t="s">
        <v>603</v>
      </c>
      <c r="X7" s="609" t="s">
        <v>604</v>
      </c>
      <c r="Y7" s="166"/>
      <c r="Z7" s="166"/>
      <c r="AA7" s="166"/>
      <c r="AB7" s="166"/>
      <c r="AC7" s="166"/>
      <c r="AD7" s="166"/>
      <c r="AE7" s="166"/>
      <c r="AF7" s="166"/>
    </row>
    <row r="8" spans="1:32" s="148" customFormat="1" x14ac:dyDescent="0.25">
      <c r="A8" s="598"/>
      <c r="B8" s="601"/>
      <c r="C8" s="604"/>
      <c r="D8" s="592"/>
      <c r="E8" s="592"/>
      <c r="F8" s="592"/>
      <c r="G8" s="592"/>
      <c r="H8" s="592"/>
      <c r="I8" s="592"/>
      <c r="J8" s="595"/>
      <c r="K8" s="592"/>
      <c r="L8" s="592"/>
      <c r="M8" s="638"/>
      <c r="N8" s="607"/>
      <c r="O8" s="607"/>
      <c r="P8" s="592"/>
      <c r="Q8" s="592"/>
      <c r="R8" s="607"/>
      <c r="S8" s="607"/>
      <c r="T8" s="607"/>
      <c r="U8" s="607"/>
      <c r="V8" s="592"/>
      <c r="W8" s="592"/>
      <c r="X8" s="610"/>
      <c r="Y8" s="166"/>
      <c r="Z8" s="166"/>
      <c r="AA8" s="166"/>
      <c r="AB8" s="166"/>
      <c r="AC8" s="166"/>
      <c r="AD8" s="166"/>
      <c r="AE8" s="166"/>
      <c r="AF8" s="166"/>
    </row>
    <row r="9" spans="1:32" s="148" customFormat="1" ht="30" x14ac:dyDescent="0.25">
      <c r="A9" s="598"/>
      <c r="B9" s="601"/>
      <c r="C9" s="604"/>
      <c r="D9" s="592"/>
      <c r="E9" s="592"/>
      <c r="F9" s="592"/>
      <c r="G9" s="592"/>
      <c r="H9" s="592"/>
      <c r="I9" s="592"/>
      <c r="J9" s="595"/>
      <c r="K9" s="592"/>
      <c r="L9" s="592"/>
      <c r="M9" s="149" t="s">
        <v>605</v>
      </c>
      <c r="N9" s="607"/>
      <c r="O9" s="607"/>
      <c r="P9" s="592"/>
      <c r="Q9" s="592"/>
      <c r="R9" s="607"/>
      <c r="S9" s="607"/>
      <c r="T9" s="607"/>
      <c r="U9" s="607"/>
      <c r="V9" s="592"/>
      <c r="W9" s="592"/>
      <c r="X9" s="610"/>
      <c r="Y9" s="166"/>
      <c r="Z9" s="166"/>
      <c r="AA9" s="166"/>
      <c r="AB9" s="166"/>
      <c r="AC9" s="166"/>
      <c r="AD9" s="166"/>
      <c r="AE9" s="166"/>
      <c r="AF9" s="166"/>
    </row>
    <row r="10" spans="1:32" s="148" customFormat="1" x14ac:dyDescent="0.25">
      <c r="A10" s="598"/>
      <c r="B10" s="601"/>
      <c r="C10" s="604"/>
      <c r="D10" s="592"/>
      <c r="E10" s="592"/>
      <c r="F10" s="592"/>
      <c r="G10" s="592"/>
      <c r="H10" s="592"/>
      <c r="I10" s="592"/>
      <c r="J10" s="595"/>
      <c r="K10" s="592"/>
      <c r="L10" s="592"/>
      <c r="M10" s="149" t="s">
        <v>606</v>
      </c>
      <c r="N10" s="607"/>
      <c r="O10" s="607"/>
      <c r="P10" s="592"/>
      <c r="Q10" s="592"/>
      <c r="R10" s="607"/>
      <c r="S10" s="607"/>
      <c r="T10" s="607"/>
      <c r="U10" s="607"/>
      <c r="V10" s="592"/>
      <c r="W10" s="592"/>
      <c r="X10" s="610"/>
      <c r="Y10" s="166"/>
      <c r="Z10" s="166"/>
      <c r="AA10" s="166"/>
      <c r="AB10" s="166"/>
      <c r="AC10" s="166"/>
      <c r="AD10" s="166"/>
      <c r="AE10" s="166"/>
      <c r="AF10" s="166"/>
    </row>
    <row r="11" spans="1:32" s="148" customFormat="1" ht="34.5" customHeight="1" thickBot="1" x14ac:dyDescent="0.3">
      <c r="A11" s="598"/>
      <c r="B11" s="602"/>
      <c r="C11" s="605"/>
      <c r="D11" s="593"/>
      <c r="E11" s="593"/>
      <c r="F11" s="593"/>
      <c r="G11" s="593"/>
      <c r="H11" s="593"/>
      <c r="I11" s="593"/>
      <c r="J11" s="596"/>
      <c r="K11" s="593"/>
      <c r="L11" s="593"/>
      <c r="M11" s="150" t="s">
        <v>607</v>
      </c>
      <c r="N11" s="608"/>
      <c r="O11" s="608"/>
      <c r="P11" s="593"/>
      <c r="Q11" s="593"/>
      <c r="R11" s="608"/>
      <c r="S11" s="608"/>
      <c r="T11" s="608"/>
      <c r="U11" s="608"/>
      <c r="V11" s="593"/>
      <c r="W11" s="593"/>
      <c r="X11" s="611"/>
      <c r="Y11" s="166"/>
      <c r="Z11" s="166"/>
      <c r="AA11" s="166"/>
      <c r="AB11" s="166"/>
      <c r="AC11" s="166"/>
      <c r="AD11" s="166"/>
      <c r="AE11" s="166"/>
      <c r="AF11" s="166"/>
    </row>
    <row r="12" spans="1:32" s="148" customFormat="1" ht="33.75" customHeight="1" x14ac:dyDescent="0.25">
      <c r="A12" s="598"/>
      <c r="B12" s="600" t="s">
        <v>675</v>
      </c>
      <c r="C12" s="615" t="s">
        <v>676</v>
      </c>
      <c r="D12" s="587" t="s">
        <v>608</v>
      </c>
      <c r="E12" s="587" t="s">
        <v>82</v>
      </c>
      <c r="F12" s="628" t="s">
        <v>974</v>
      </c>
      <c r="G12" s="631">
        <v>1</v>
      </c>
      <c r="H12" s="631">
        <v>1</v>
      </c>
      <c r="I12" s="631">
        <v>1</v>
      </c>
      <c r="J12" s="634">
        <v>1</v>
      </c>
      <c r="K12" s="631">
        <v>1</v>
      </c>
      <c r="L12" s="631">
        <v>1</v>
      </c>
      <c r="M12" s="151" t="s">
        <v>609</v>
      </c>
      <c r="N12" s="606">
        <v>150000</v>
      </c>
      <c r="O12" s="606">
        <v>0</v>
      </c>
      <c r="P12" s="591" t="s">
        <v>610</v>
      </c>
      <c r="Q12" s="606">
        <f t="shared" ref="Q12" si="0">N12+O12</f>
        <v>150000</v>
      </c>
      <c r="R12" s="606"/>
      <c r="S12" s="606">
        <v>50000</v>
      </c>
      <c r="T12" s="606">
        <v>50000</v>
      </c>
      <c r="U12" s="606">
        <v>50000</v>
      </c>
      <c r="V12" s="591"/>
      <c r="W12" s="591" t="s">
        <v>611</v>
      </c>
      <c r="X12" s="609" t="s">
        <v>612</v>
      </c>
      <c r="Y12" s="166"/>
      <c r="Z12" s="166"/>
      <c r="AA12" s="166"/>
      <c r="AB12" s="166"/>
      <c r="AC12" s="166"/>
      <c r="AD12" s="166"/>
      <c r="AE12" s="166"/>
      <c r="AF12" s="166"/>
    </row>
    <row r="13" spans="1:32" s="148" customFormat="1" ht="34.5" customHeight="1" x14ac:dyDescent="0.25">
      <c r="A13" s="598"/>
      <c r="B13" s="601"/>
      <c r="C13" s="616"/>
      <c r="D13" s="588"/>
      <c r="E13" s="588"/>
      <c r="F13" s="629"/>
      <c r="G13" s="632"/>
      <c r="H13" s="632"/>
      <c r="I13" s="632"/>
      <c r="J13" s="635"/>
      <c r="K13" s="632"/>
      <c r="L13" s="632"/>
      <c r="M13" s="152" t="s">
        <v>613</v>
      </c>
      <c r="N13" s="607"/>
      <c r="O13" s="607"/>
      <c r="P13" s="592"/>
      <c r="Q13" s="592"/>
      <c r="R13" s="607"/>
      <c r="S13" s="607"/>
      <c r="T13" s="607"/>
      <c r="U13" s="607"/>
      <c r="V13" s="592"/>
      <c r="W13" s="592"/>
      <c r="X13" s="610"/>
      <c r="Y13" s="166"/>
      <c r="Z13" s="166"/>
      <c r="AA13" s="166"/>
      <c r="AB13" s="166"/>
      <c r="AC13" s="166"/>
      <c r="AD13" s="166"/>
      <c r="AE13" s="166"/>
      <c r="AF13" s="166"/>
    </row>
    <row r="14" spans="1:32" s="148" customFormat="1" ht="36" customHeight="1" x14ac:dyDescent="0.25">
      <c r="A14" s="598"/>
      <c r="B14" s="601"/>
      <c r="C14" s="616"/>
      <c r="D14" s="588"/>
      <c r="E14" s="588"/>
      <c r="F14" s="629"/>
      <c r="G14" s="632"/>
      <c r="H14" s="632"/>
      <c r="I14" s="632"/>
      <c r="J14" s="635"/>
      <c r="K14" s="632"/>
      <c r="L14" s="632"/>
      <c r="M14" s="152" t="s">
        <v>614</v>
      </c>
      <c r="N14" s="607"/>
      <c r="O14" s="607"/>
      <c r="P14" s="592"/>
      <c r="Q14" s="592"/>
      <c r="R14" s="607"/>
      <c r="S14" s="607"/>
      <c r="T14" s="607"/>
      <c r="U14" s="607"/>
      <c r="V14" s="592"/>
      <c r="W14" s="592"/>
      <c r="X14" s="610"/>
      <c r="Y14" s="166"/>
      <c r="Z14" s="166"/>
      <c r="AA14" s="166"/>
      <c r="AB14" s="166"/>
      <c r="AC14" s="166"/>
      <c r="AD14" s="166"/>
      <c r="AE14" s="166"/>
      <c r="AF14" s="166"/>
    </row>
    <row r="15" spans="1:32" s="148" customFormat="1" ht="30" x14ac:dyDescent="0.25">
      <c r="A15" s="598"/>
      <c r="B15" s="601"/>
      <c r="C15" s="616"/>
      <c r="D15" s="588"/>
      <c r="E15" s="588"/>
      <c r="F15" s="629"/>
      <c r="G15" s="632"/>
      <c r="H15" s="632"/>
      <c r="I15" s="632"/>
      <c r="J15" s="635"/>
      <c r="K15" s="632"/>
      <c r="L15" s="632"/>
      <c r="M15" s="152" t="s">
        <v>615</v>
      </c>
      <c r="N15" s="607"/>
      <c r="O15" s="607"/>
      <c r="P15" s="592"/>
      <c r="Q15" s="592"/>
      <c r="R15" s="607"/>
      <c r="S15" s="607"/>
      <c r="T15" s="607"/>
      <c r="U15" s="607"/>
      <c r="V15" s="592"/>
      <c r="W15" s="592"/>
      <c r="X15" s="610"/>
      <c r="Y15" s="166"/>
      <c r="Z15" s="166"/>
      <c r="AA15" s="166"/>
      <c r="AB15" s="166"/>
      <c r="AC15" s="166"/>
      <c r="AD15" s="166"/>
      <c r="AE15" s="166"/>
      <c r="AF15" s="166"/>
    </row>
    <row r="16" spans="1:32" s="148" customFormat="1" ht="33.75" customHeight="1" x14ac:dyDescent="0.25">
      <c r="A16" s="598"/>
      <c r="B16" s="601"/>
      <c r="C16" s="616"/>
      <c r="D16" s="588"/>
      <c r="E16" s="588"/>
      <c r="F16" s="629"/>
      <c r="G16" s="632"/>
      <c r="H16" s="632"/>
      <c r="I16" s="632"/>
      <c r="J16" s="635"/>
      <c r="K16" s="632"/>
      <c r="L16" s="632"/>
      <c r="M16" s="152" t="s">
        <v>616</v>
      </c>
      <c r="N16" s="607"/>
      <c r="O16" s="607"/>
      <c r="P16" s="592"/>
      <c r="Q16" s="592"/>
      <c r="R16" s="607"/>
      <c r="S16" s="607"/>
      <c r="T16" s="607"/>
      <c r="U16" s="607"/>
      <c r="V16" s="592"/>
      <c r="W16" s="592"/>
      <c r="X16" s="610"/>
      <c r="Y16" s="166"/>
      <c r="Z16" s="166"/>
      <c r="AA16" s="166"/>
      <c r="AB16" s="166"/>
      <c r="AC16" s="166"/>
      <c r="AD16" s="166"/>
      <c r="AE16" s="166"/>
      <c r="AF16" s="166"/>
    </row>
    <row r="17" spans="1:32" s="148" customFormat="1" ht="30" x14ac:dyDescent="0.25">
      <c r="A17" s="598"/>
      <c r="B17" s="601"/>
      <c r="C17" s="616"/>
      <c r="D17" s="588"/>
      <c r="E17" s="588"/>
      <c r="F17" s="629"/>
      <c r="G17" s="632"/>
      <c r="H17" s="632"/>
      <c r="I17" s="632"/>
      <c r="J17" s="635"/>
      <c r="K17" s="632"/>
      <c r="L17" s="632"/>
      <c r="M17" s="152" t="s">
        <v>617</v>
      </c>
      <c r="N17" s="607"/>
      <c r="O17" s="607"/>
      <c r="P17" s="592"/>
      <c r="Q17" s="592"/>
      <c r="R17" s="607"/>
      <c r="S17" s="607"/>
      <c r="T17" s="607"/>
      <c r="U17" s="607"/>
      <c r="V17" s="592"/>
      <c r="W17" s="592"/>
      <c r="X17" s="610"/>
      <c r="Y17" s="166"/>
      <c r="Z17" s="166"/>
      <c r="AA17" s="166"/>
      <c r="AB17" s="166"/>
      <c r="AC17" s="166"/>
      <c r="AD17" s="166"/>
      <c r="AE17" s="166"/>
      <c r="AF17" s="166"/>
    </row>
    <row r="18" spans="1:32" s="148" customFormat="1" ht="44.25" customHeight="1" x14ac:dyDescent="0.25">
      <c r="A18" s="598"/>
      <c r="B18" s="601"/>
      <c r="C18" s="616"/>
      <c r="D18" s="588"/>
      <c r="E18" s="588"/>
      <c r="F18" s="629"/>
      <c r="G18" s="632"/>
      <c r="H18" s="632"/>
      <c r="I18" s="632"/>
      <c r="J18" s="635"/>
      <c r="K18" s="632"/>
      <c r="L18" s="632"/>
      <c r="M18" s="152" t="s">
        <v>618</v>
      </c>
      <c r="N18" s="607"/>
      <c r="O18" s="607"/>
      <c r="P18" s="592"/>
      <c r="Q18" s="592"/>
      <c r="R18" s="607"/>
      <c r="S18" s="607"/>
      <c r="T18" s="607"/>
      <c r="U18" s="607"/>
      <c r="V18" s="592"/>
      <c r="W18" s="592"/>
      <c r="X18" s="610"/>
      <c r="Y18" s="166"/>
      <c r="Z18" s="166"/>
      <c r="AA18" s="166"/>
      <c r="AB18" s="166"/>
      <c r="AC18" s="166"/>
      <c r="AD18" s="166"/>
      <c r="AE18" s="166"/>
      <c r="AF18" s="166"/>
    </row>
    <row r="19" spans="1:32" s="148" customFormat="1" ht="44.25" customHeight="1" thickBot="1" x14ac:dyDescent="0.3">
      <c r="A19" s="598"/>
      <c r="B19" s="601"/>
      <c r="C19" s="616"/>
      <c r="D19" s="627"/>
      <c r="E19" s="627"/>
      <c r="F19" s="630"/>
      <c r="G19" s="633"/>
      <c r="H19" s="633"/>
      <c r="I19" s="633"/>
      <c r="J19" s="636"/>
      <c r="K19" s="633"/>
      <c r="L19" s="633"/>
      <c r="M19" s="153" t="s">
        <v>619</v>
      </c>
      <c r="N19" s="626"/>
      <c r="O19" s="626"/>
      <c r="P19" s="624"/>
      <c r="Q19" s="624"/>
      <c r="R19" s="626"/>
      <c r="S19" s="626"/>
      <c r="T19" s="626"/>
      <c r="U19" s="626"/>
      <c r="V19" s="624"/>
      <c r="W19" s="624"/>
      <c r="X19" s="625"/>
      <c r="Y19" s="166"/>
      <c r="Z19" s="166"/>
      <c r="AA19" s="166"/>
      <c r="AB19" s="166"/>
      <c r="AC19" s="166"/>
      <c r="AD19" s="166"/>
      <c r="AE19" s="166"/>
      <c r="AF19" s="166"/>
    </row>
    <row r="20" spans="1:32" s="148" customFormat="1" ht="165.75" thickBot="1" x14ac:dyDescent="0.3">
      <c r="A20" s="598"/>
      <c r="B20" s="602"/>
      <c r="C20" s="617"/>
      <c r="D20" s="153" t="s">
        <v>973</v>
      </c>
      <c r="E20" s="153" t="s">
        <v>976</v>
      </c>
      <c r="F20" s="296" t="s">
        <v>975</v>
      </c>
      <c r="G20" s="298" t="s">
        <v>72</v>
      </c>
      <c r="H20" s="298">
        <v>36</v>
      </c>
      <c r="I20" s="297">
        <v>8</v>
      </c>
      <c r="J20" s="310"/>
      <c r="K20" s="297"/>
      <c r="L20" s="297"/>
      <c r="M20" s="148" t="s">
        <v>977</v>
      </c>
      <c r="N20" s="608"/>
      <c r="O20" s="608"/>
      <c r="P20" s="593"/>
      <c r="Q20" s="593"/>
      <c r="R20" s="608"/>
      <c r="S20" s="608"/>
      <c r="T20" s="608"/>
      <c r="U20" s="608"/>
      <c r="V20" s="593"/>
      <c r="W20" s="593"/>
      <c r="X20" s="611"/>
      <c r="Y20" s="166"/>
      <c r="Z20" s="166"/>
      <c r="AA20" s="166"/>
      <c r="AB20" s="166"/>
      <c r="AC20" s="166"/>
      <c r="AD20" s="166"/>
      <c r="AE20" s="166"/>
      <c r="AF20" s="166"/>
    </row>
    <row r="21" spans="1:32" s="148" customFormat="1" ht="33.75" customHeight="1" x14ac:dyDescent="0.25">
      <c r="A21" s="598"/>
      <c r="B21" s="612" t="s">
        <v>620</v>
      </c>
      <c r="C21" s="609" t="s">
        <v>677</v>
      </c>
      <c r="D21" s="591" t="s">
        <v>678</v>
      </c>
      <c r="E21" s="591" t="s">
        <v>82</v>
      </c>
      <c r="F21" s="621" t="s">
        <v>978</v>
      </c>
      <c r="G21" s="618">
        <v>0.95</v>
      </c>
      <c r="H21" s="618">
        <v>0.95</v>
      </c>
      <c r="I21" s="618">
        <v>0.95</v>
      </c>
      <c r="J21" s="620">
        <v>0.95</v>
      </c>
      <c r="K21" s="618">
        <v>0.95</v>
      </c>
      <c r="L21" s="618">
        <v>0.95</v>
      </c>
      <c r="M21" s="154" t="s">
        <v>621</v>
      </c>
      <c r="N21" s="606">
        <v>2050000</v>
      </c>
      <c r="O21" s="606"/>
      <c r="P21" s="591" t="s">
        <v>610</v>
      </c>
      <c r="Q21" s="606">
        <f>N21+O21</f>
        <v>2050000</v>
      </c>
      <c r="R21" s="606">
        <v>350000</v>
      </c>
      <c r="S21" s="606">
        <v>600000</v>
      </c>
      <c r="T21" s="606">
        <v>700000</v>
      </c>
      <c r="U21" s="606">
        <v>400000</v>
      </c>
      <c r="V21" s="591"/>
      <c r="W21" s="591" t="s">
        <v>611</v>
      </c>
      <c r="X21" s="609" t="s">
        <v>622</v>
      </c>
      <c r="Y21" s="166"/>
      <c r="Z21" s="166"/>
      <c r="AA21" s="166"/>
      <c r="AB21" s="166"/>
      <c r="AC21" s="166"/>
      <c r="AD21" s="166"/>
      <c r="AE21" s="166"/>
      <c r="AF21" s="166"/>
    </row>
    <row r="22" spans="1:32" s="148" customFormat="1" ht="30" x14ac:dyDescent="0.25">
      <c r="A22" s="598"/>
      <c r="B22" s="613"/>
      <c r="C22" s="610"/>
      <c r="D22" s="592"/>
      <c r="E22" s="592"/>
      <c r="F22" s="622"/>
      <c r="G22" s="592"/>
      <c r="H22" s="592"/>
      <c r="I22" s="592"/>
      <c r="J22" s="595"/>
      <c r="K22" s="592"/>
      <c r="L22" s="592"/>
      <c r="M22" s="149" t="s">
        <v>623</v>
      </c>
      <c r="N22" s="607"/>
      <c r="O22" s="607"/>
      <c r="P22" s="592"/>
      <c r="Q22" s="592"/>
      <c r="R22" s="607"/>
      <c r="S22" s="607"/>
      <c r="T22" s="607"/>
      <c r="U22" s="607"/>
      <c r="V22" s="592"/>
      <c r="W22" s="592"/>
      <c r="X22" s="610"/>
      <c r="Y22" s="166"/>
      <c r="Z22" s="166"/>
      <c r="AA22" s="166"/>
      <c r="AB22" s="166"/>
      <c r="AC22" s="166"/>
      <c r="AD22" s="166"/>
      <c r="AE22" s="166"/>
      <c r="AF22" s="166"/>
    </row>
    <row r="23" spans="1:32" s="148" customFormat="1" ht="19.5" customHeight="1" x14ac:dyDescent="0.25">
      <c r="A23" s="598"/>
      <c r="B23" s="613"/>
      <c r="C23" s="610"/>
      <c r="D23" s="592"/>
      <c r="E23" s="592"/>
      <c r="F23" s="622"/>
      <c r="G23" s="592"/>
      <c r="H23" s="592"/>
      <c r="I23" s="592"/>
      <c r="J23" s="595"/>
      <c r="K23" s="592"/>
      <c r="L23" s="592"/>
      <c r="M23" s="149" t="s">
        <v>624</v>
      </c>
      <c r="N23" s="607"/>
      <c r="O23" s="607"/>
      <c r="P23" s="592"/>
      <c r="Q23" s="592"/>
      <c r="R23" s="607"/>
      <c r="S23" s="607"/>
      <c r="T23" s="607"/>
      <c r="U23" s="607"/>
      <c r="V23" s="592"/>
      <c r="W23" s="592"/>
      <c r="X23" s="610"/>
      <c r="Y23" s="166"/>
      <c r="Z23" s="166"/>
      <c r="AA23" s="166"/>
      <c r="AB23" s="166"/>
      <c r="AC23" s="166"/>
      <c r="AD23" s="166"/>
      <c r="AE23" s="166"/>
      <c r="AF23" s="166"/>
    </row>
    <row r="24" spans="1:32" s="148" customFormat="1" ht="30" x14ac:dyDescent="0.25">
      <c r="A24" s="598"/>
      <c r="B24" s="613"/>
      <c r="C24" s="610"/>
      <c r="D24" s="592"/>
      <c r="E24" s="592"/>
      <c r="F24" s="622"/>
      <c r="G24" s="592"/>
      <c r="H24" s="592"/>
      <c r="I24" s="592"/>
      <c r="J24" s="595"/>
      <c r="K24" s="592"/>
      <c r="L24" s="592"/>
      <c r="M24" s="149" t="s">
        <v>625</v>
      </c>
      <c r="N24" s="607"/>
      <c r="O24" s="607"/>
      <c r="P24" s="592"/>
      <c r="Q24" s="592"/>
      <c r="R24" s="607"/>
      <c r="S24" s="607"/>
      <c r="T24" s="607"/>
      <c r="U24" s="607"/>
      <c r="V24" s="592"/>
      <c r="W24" s="592"/>
      <c r="X24" s="610"/>
      <c r="Y24" s="166"/>
      <c r="Z24" s="166"/>
      <c r="AA24" s="166"/>
      <c r="AB24" s="166"/>
      <c r="AC24" s="166"/>
      <c r="AD24" s="166"/>
      <c r="AE24" s="166"/>
      <c r="AF24" s="166"/>
    </row>
    <row r="25" spans="1:32" s="148" customFormat="1" ht="30" x14ac:dyDescent="0.25">
      <c r="A25" s="598"/>
      <c r="B25" s="613"/>
      <c r="C25" s="610"/>
      <c r="D25" s="592"/>
      <c r="E25" s="592"/>
      <c r="F25" s="622"/>
      <c r="G25" s="592"/>
      <c r="H25" s="592"/>
      <c r="I25" s="592"/>
      <c r="J25" s="595"/>
      <c r="K25" s="592"/>
      <c r="L25" s="592"/>
      <c r="M25" s="149" t="s">
        <v>626</v>
      </c>
      <c r="N25" s="607"/>
      <c r="O25" s="607"/>
      <c r="P25" s="592"/>
      <c r="Q25" s="592"/>
      <c r="R25" s="607"/>
      <c r="S25" s="607"/>
      <c r="T25" s="607"/>
      <c r="U25" s="607"/>
      <c r="V25" s="592"/>
      <c r="W25" s="592"/>
      <c r="X25" s="610"/>
      <c r="Y25" s="166"/>
      <c r="Z25" s="166"/>
      <c r="AA25" s="166"/>
      <c r="AB25" s="166"/>
      <c r="AC25" s="166"/>
      <c r="AD25" s="166"/>
      <c r="AE25" s="166"/>
      <c r="AF25" s="166"/>
    </row>
    <row r="26" spans="1:32" s="148" customFormat="1" ht="30" x14ac:dyDescent="0.25">
      <c r="A26" s="598"/>
      <c r="B26" s="613"/>
      <c r="C26" s="610"/>
      <c r="D26" s="592"/>
      <c r="E26" s="592"/>
      <c r="F26" s="622"/>
      <c r="G26" s="592"/>
      <c r="H26" s="592"/>
      <c r="I26" s="592"/>
      <c r="J26" s="595"/>
      <c r="K26" s="592"/>
      <c r="L26" s="592"/>
      <c r="M26" s="149" t="s">
        <v>627</v>
      </c>
      <c r="N26" s="607"/>
      <c r="O26" s="607"/>
      <c r="P26" s="592"/>
      <c r="Q26" s="592"/>
      <c r="R26" s="607"/>
      <c r="S26" s="607"/>
      <c r="T26" s="607"/>
      <c r="U26" s="607"/>
      <c r="V26" s="592"/>
      <c r="W26" s="592"/>
      <c r="X26" s="610"/>
      <c r="Y26" s="166"/>
      <c r="Z26" s="166"/>
      <c r="AA26" s="166"/>
      <c r="AB26" s="166"/>
      <c r="AC26" s="166"/>
      <c r="AD26" s="166"/>
      <c r="AE26" s="166"/>
      <c r="AF26" s="166"/>
    </row>
    <row r="27" spans="1:32" s="148" customFormat="1" ht="21.75" customHeight="1" thickBot="1" x14ac:dyDescent="0.3">
      <c r="A27" s="598"/>
      <c r="B27" s="614"/>
      <c r="C27" s="611"/>
      <c r="D27" s="593"/>
      <c r="E27" s="593"/>
      <c r="F27" s="623"/>
      <c r="G27" s="593"/>
      <c r="H27" s="593"/>
      <c r="I27" s="593"/>
      <c r="J27" s="596"/>
      <c r="K27" s="593"/>
      <c r="L27" s="593"/>
      <c r="M27" s="155" t="s">
        <v>679</v>
      </c>
      <c r="N27" s="608"/>
      <c r="O27" s="608"/>
      <c r="P27" s="593"/>
      <c r="Q27" s="593"/>
      <c r="R27" s="608"/>
      <c r="S27" s="608"/>
      <c r="T27" s="608"/>
      <c r="U27" s="608"/>
      <c r="V27" s="593"/>
      <c r="W27" s="593"/>
      <c r="X27" s="611"/>
      <c r="Y27" s="166"/>
      <c r="Z27" s="166"/>
      <c r="AA27" s="166"/>
      <c r="AB27" s="166"/>
      <c r="AC27" s="166"/>
      <c r="AD27" s="166"/>
      <c r="AE27" s="166"/>
      <c r="AF27" s="166"/>
    </row>
    <row r="28" spans="1:32" s="148" customFormat="1" ht="58.5" customHeight="1" x14ac:dyDescent="0.25">
      <c r="A28" s="598"/>
      <c r="B28" s="612" t="s">
        <v>628</v>
      </c>
      <c r="C28" s="609" t="s">
        <v>680</v>
      </c>
      <c r="D28" s="591" t="s">
        <v>629</v>
      </c>
      <c r="E28" s="591" t="s">
        <v>82</v>
      </c>
      <c r="F28" s="621" t="s">
        <v>630</v>
      </c>
      <c r="G28" s="618">
        <v>0.95</v>
      </c>
      <c r="H28" s="618">
        <v>1</v>
      </c>
      <c r="I28" s="591">
        <v>0</v>
      </c>
      <c r="J28" s="594">
        <v>0</v>
      </c>
      <c r="K28" s="591">
        <v>0</v>
      </c>
      <c r="L28" s="618">
        <v>1</v>
      </c>
      <c r="M28" s="156" t="s">
        <v>681</v>
      </c>
      <c r="N28" s="606">
        <v>0</v>
      </c>
      <c r="O28" s="606">
        <v>0</v>
      </c>
      <c r="P28" s="591" t="s">
        <v>72</v>
      </c>
      <c r="Q28" s="606">
        <f t="shared" ref="Q28" si="1">N28+O28</f>
        <v>0</v>
      </c>
      <c r="R28" s="606">
        <v>0</v>
      </c>
      <c r="S28" s="606">
        <v>0</v>
      </c>
      <c r="T28" s="606">
        <v>0</v>
      </c>
      <c r="U28" s="606">
        <v>0</v>
      </c>
      <c r="V28" s="591"/>
      <c r="W28" s="591" t="s">
        <v>611</v>
      </c>
      <c r="X28" s="609" t="s">
        <v>631</v>
      </c>
      <c r="Y28" s="166"/>
      <c r="Z28" s="166"/>
      <c r="AA28" s="166"/>
      <c r="AB28" s="166"/>
      <c r="AC28" s="166"/>
      <c r="AD28" s="166"/>
      <c r="AE28" s="166"/>
      <c r="AF28" s="166"/>
    </row>
    <row r="29" spans="1:32" s="148" customFormat="1" ht="32.25" customHeight="1" x14ac:dyDescent="0.25">
      <c r="A29" s="598"/>
      <c r="B29" s="613"/>
      <c r="C29" s="610"/>
      <c r="D29" s="592"/>
      <c r="E29" s="592"/>
      <c r="F29" s="622"/>
      <c r="G29" s="592"/>
      <c r="H29" s="592"/>
      <c r="I29" s="592"/>
      <c r="J29" s="595"/>
      <c r="K29" s="592"/>
      <c r="L29" s="592"/>
      <c r="M29" s="157" t="s">
        <v>632</v>
      </c>
      <c r="N29" s="607"/>
      <c r="O29" s="607"/>
      <c r="P29" s="592"/>
      <c r="Q29" s="592"/>
      <c r="R29" s="607"/>
      <c r="S29" s="607"/>
      <c r="T29" s="607"/>
      <c r="U29" s="607"/>
      <c r="V29" s="592"/>
      <c r="W29" s="592"/>
      <c r="X29" s="610"/>
      <c r="Y29" s="166"/>
      <c r="Z29" s="166"/>
      <c r="AA29" s="166"/>
      <c r="AB29" s="166"/>
      <c r="AC29" s="166"/>
      <c r="AD29" s="166"/>
      <c r="AE29" s="166"/>
      <c r="AF29" s="166"/>
    </row>
    <row r="30" spans="1:32" s="148" customFormat="1" x14ac:dyDescent="0.25">
      <c r="A30" s="598"/>
      <c r="B30" s="613"/>
      <c r="C30" s="610"/>
      <c r="D30" s="592"/>
      <c r="E30" s="592"/>
      <c r="F30" s="622"/>
      <c r="G30" s="592"/>
      <c r="H30" s="592"/>
      <c r="I30" s="592"/>
      <c r="J30" s="595"/>
      <c r="K30" s="592"/>
      <c r="L30" s="592"/>
      <c r="M30" s="158" t="s">
        <v>633</v>
      </c>
      <c r="N30" s="607"/>
      <c r="O30" s="607"/>
      <c r="P30" s="592"/>
      <c r="Q30" s="592"/>
      <c r="R30" s="607"/>
      <c r="S30" s="607"/>
      <c r="T30" s="607"/>
      <c r="U30" s="607"/>
      <c r="V30" s="592"/>
      <c r="W30" s="592"/>
      <c r="X30" s="610"/>
      <c r="Y30" s="166"/>
      <c r="Z30" s="166"/>
      <c r="AA30" s="166"/>
      <c r="AB30" s="166"/>
      <c r="AC30" s="166"/>
      <c r="AD30" s="166"/>
      <c r="AE30" s="166"/>
      <c r="AF30" s="166"/>
    </row>
    <row r="31" spans="1:32" s="148" customFormat="1" x14ac:dyDescent="0.25">
      <c r="A31" s="598"/>
      <c r="B31" s="613"/>
      <c r="C31" s="610"/>
      <c r="D31" s="592"/>
      <c r="E31" s="592"/>
      <c r="F31" s="622"/>
      <c r="G31" s="592"/>
      <c r="H31" s="592"/>
      <c r="I31" s="592"/>
      <c r="J31" s="595"/>
      <c r="K31" s="592"/>
      <c r="L31" s="592"/>
      <c r="M31" s="159" t="s">
        <v>634</v>
      </c>
      <c r="N31" s="607"/>
      <c r="O31" s="607"/>
      <c r="P31" s="592"/>
      <c r="Q31" s="592"/>
      <c r="R31" s="607"/>
      <c r="S31" s="607"/>
      <c r="T31" s="607"/>
      <c r="U31" s="607"/>
      <c r="V31" s="592"/>
      <c r="W31" s="592"/>
      <c r="X31" s="610"/>
      <c r="Y31" s="166"/>
      <c r="Z31" s="166"/>
      <c r="AA31" s="166"/>
      <c r="AB31" s="166"/>
      <c r="AC31" s="166"/>
      <c r="AD31" s="166"/>
      <c r="AE31" s="166"/>
      <c r="AF31" s="166"/>
    </row>
    <row r="32" spans="1:32" s="148" customFormat="1" ht="30" x14ac:dyDescent="0.25">
      <c r="A32" s="598"/>
      <c r="B32" s="613"/>
      <c r="C32" s="610"/>
      <c r="D32" s="592"/>
      <c r="E32" s="592"/>
      <c r="F32" s="622"/>
      <c r="G32" s="592"/>
      <c r="H32" s="592"/>
      <c r="I32" s="592"/>
      <c r="J32" s="595"/>
      <c r="K32" s="592"/>
      <c r="L32" s="592"/>
      <c r="M32" s="159" t="s">
        <v>682</v>
      </c>
      <c r="N32" s="607"/>
      <c r="O32" s="607"/>
      <c r="P32" s="592"/>
      <c r="Q32" s="592"/>
      <c r="R32" s="607"/>
      <c r="S32" s="607"/>
      <c r="T32" s="607"/>
      <c r="U32" s="607"/>
      <c r="V32" s="592"/>
      <c r="W32" s="592"/>
      <c r="X32" s="610"/>
      <c r="Y32" s="166"/>
      <c r="Z32" s="166"/>
      <c r="AA32" s="166"/>
      <c r="AB32" s="166"/>
      <c r="AC32" s="166"/>
      <c r="AD32" s="166"/>
      <c r="AE32" s="166"/>
      <c r="AF32" s="166"/>
    </row>
    <row r="33" spans="1:32" s="148" customFormat="1" ht="30" x14ac:dyDescent="0.25">
      <c r="A33" s="598"/>
      <c r="B33" s="613"/>
      <c r="C33" s="610"/>
      <c r="D33" s="592"/>
      <c r="E33" s="592"/>
      <c r="F33" s="622"/>
      <c r="G33" s="592"/>
      <c r="H33" s="592"/>
      <c r="I33" s="592"/>
      <c r="J33" s="595"/>
      <c r="K33" s="592"/>
      <c r="L33" s="592"/>
      <c r="M33" s="159" t="s">
        <v>635</v>
      </c>
      <c r="N33" s="607"/>
      <c r="O33" s="607"/>
      <c r="P33" s="592"/>
      <c r="Q33" s="592"/>
      <c r="R33" s="607"/>
      <c r="S33" s="607"/>
      <c r="T33" s="607"/>
      <c r="U33" s="607"/>
      <c r="V33" s="592"/>
      <c r="W33" s="592"/>
      <c r="X33" s="610"/>
      <c r="Y33" s="166"/>
      <c r="Z33" s="166"/>
      <c r="AA33" s="166"/>
      <c r="AB33" s="166"/>
      <c r="AC33" s="166"/>
      <c r="AD33" s="166"/>
      <c r="AE33" s="166"/>
      <c r="AF33" s="166"/>
    </row>
    <row r="34" spans="1:32" s="148" customFormat="1" x14ac:dyDescent="0.25">
      <c r="A34" s="598"/>
      <c r="B34" s="613"/>
      <c r="C34" s="610"/>
      <c r="D34" s="592"/>
      <c r="E34" s="592"/>
      <c r="F34" s="622"/>
      <c r="G34" s="592"/>
      <c r="H34" s="592"/>
      <c r="I34" s="592"/>
      <c r="J34" s="595"/>
      <c r="K34" s="592"/>
      <c r="L34" s="592"/>
      <c r="M34" s="159" t="s">
        <v>683</v>
      </c>
      <c r="N34" s="607"/>
      <c r="O34" s="607"/>
      <c r="P34" s="592"/>
      <c r="Q34" s="592"/>
      <c r="R34" s="607"/>
      <c r="S34" s="607"/>
      <c r="T34" s="607"/>
      <c r="U34" s="607"/>
      <c r="V34" s="592"/>
      <c r="W34" s="592"/>
      <c r="X34" s="610"/>
      <c r="Y34" s="166"/>
      <c r="Z34" s="166"/>
      <c r="AA34" s="166"/>
      <c r="AB34" s="166"/>
      <c r="AC34" s="166"/>
      <c r="AD34" s="166"/>
      <c r="AE34" s="166"/>
      <c r="AF34" s="166"/>
    </row>
    <row r="35" spans="1:32" s="148" customFormat="1" ht="30.75" thickBot="1" x14ac:dyDescent="0.3">
      <c r="A35" s="598"/>
      <c r="B35" s="614"/>
      <c r="C35" s="611"/>
      <c r="D35" s="593"/>
      <c r="E35" s="593"/>
      <c r="F35" s="623"/>
      <c r="G35" s="593"/>
      <c r="H35" s="593"/>
      <c r="I35" s="593"/>
      <c r="J35" s="596"/>
      <c r="K35" s="593"/>
      <c r="L35" s="593"/>
      <c r="M35" s="160" t="s">
        <v>636</v>
      </c>
      <c r="N35" s="608"/>
      <c r="O35" s="608"/>
      <c r="P35" s="593"/>
      <c r="Q35" s="593"/>
      <c r="R35" s="608"/>
      <c r="S35" s="608"/>
      <c r="T35" s="608"/>
      <c r="U35" s="608"/>
      <c r="V35" s="593"/>
      <c r="W35" s="593"/>
      <c r="X35" s="611"/>
      <c r="Y35" s="166"/>
      <c r="Z35" s="166"/>
      <c r="AA35" s="166"/>
      <c r="AB35" s="166"/>
      <c r="AC35" s="166"/>
      <c r="AD35" s="166"/>
      <c r="AE35" s="166"/>
      <c r="AF35" s="166"/>
    </row>
    <row r="36" spans="1:32" s="162" customFormat="1" ht="38.25" customHeight="1" x14ac:dyDescent="0.25">
      <c r="A36" s="598"/>
      <c r="B36" s="612" t="s">
        <v>637</v>
      </c>
      <c r="C36" s="609" t="s">
        <v>638</v>
      </c>
      <c r="D36" s="591" t="s">
        <v>639</v>
      </c>
      <c r="E36" s="591" t="s">
        <v>82</v>
      </c>
      <c r="F36" s="621" t="s">
        <v>640</v>
      </c>
      <c r="G36" s="618">
        <v>0.95</v>
      </c>
      <c r="H36" s="618">
        <v>0.95</v>
      </c>
      <c r="I36" s="618">
        <v>0.95</v>
      </c>
      <c r="J36" s="620">
        <v>0.95</v>
      </c>
      <c r="K36" s="618">
        <v>0.95</v>
      </c>
      <c r="L36" s="618">
        <v>0.95</v>
      </c>
      <c r="M36" s="156" t="s">
        <v>684</v>
      </c>
      <c r="N36" s="606">
        <v>4230000</v>
      </c>
      <c r="O36" s="606">
        <v>0</v>
      </c>
      <c r="P36" s="591" t="s">
        <v>610</v>
      </c>
      <c r="Q36" s="606">
        <f>N36+O36</f>
        <v>4230000</v>
      </c>
      <c r="R36" s="606">
        <v>600000</v>
      </c>
      <c r="S36" s="606">
        <v>300000</v>
      </c>
      <c r="T36" s="606">
        <v>180000</v>
      </c>
      <c r="U36" s="606">
        <v>3150000</v>
      </c>
      <c r="V36" s="591"/>
      <c r="W36" s="591" t="s">
        <v>463</v>
      </c>
      <c r="X36" s="609" t="s">
        <v>641</v>
      </c>
      <c r="Y36" s="166"/>
      <c r="Z36" s="166"/>
      <c r="AA36" s="166"/>
      <c r="AB36" s="166"/>
      <c r="AC36" s="166"/>
      <c r="AD36" s="166"/>
      <c r="AE36" s="166"/>
      <c r="AF36" s="166"/>
    </row>
    <row r="37" spans="1:32" s="162" customFormat="1" x14ac:dyDescent="0.25">
      <c r="A37" s="598"/>
      <c r="B37" s="613"/>
      <c r="C37" s="610"/>
      <c r="D37" s="592"/>
      <c r="E37" s="592"/>
      <c r="F37" s="622"/>
      <c r="G37" s="592"/>
      <c r="H37" s="592"/>
      <c r="I37" s="592"/>
      <c r="J37" s="595"/>
      <c r="K37" s="592"/>
      <c r="L37" s="592"/>
      <c r="M37" s="159" t="s">
        <v>642</v>
      </c>
      <c r="N37" s="607"/>
      <c r="O37" s="607"/>
      <c r="P37" s="592"/>
      <c r="Q37" s="592"/>
      <c r="R37" s="607"/>
      <c r="S37" s="607"/>
      <c r="T37" s="607"/>
      <c r="U37" s="607"/>
      <c r="V37" s="592"/>
      <c r="W37" s="592"/>
      <c r="X37" s="610"/>
      <c r="Y37" s="166"/>
      <c r="Z37" s="166"/>
      <c r="AA37" s="166"/>
      <c r="AB37" s="166"/>
      <c r="AC37" s="166"/>
      <c r="AD37" s="166"/>
      <c r="AE37" s="166"/>
      <c r="AF37" s="166"/>
    </row>
    <row r="38" spans="1:32" s="162" customFormat="1" ht="30" x14ac:dyDescent="0.25">
      <c r="A38" s="598"/>
      <c r="B38" s="613"/>
      <c r="C38" s="610"/>
      <c r="D38" s="592"/>
      <c r="E38" s="592"/>
      <c r="F38" s="622"/>
      <c r="G38" s="592"/>
      <c r="H38" s="592"/>
      <c r="I38" s="592"/>
      <c r="J38" s="595"/>
      <c r="K38" s="592"/>
      <c r="L38" s="592"/>
      <c r="M38" s="159" t="s">
        <v>685</v>
      </c>
      <c r="N38" s="607"/>
      <c r="O38" s="607"/>
      <c r="P38" s="592"/>
      <c r="Q38" s="592"/>
      <c r="R38" s="607"/>
      <c r="S38" s="607"/>
      <c r="T38" s="607"/>
      <c r="U38" s="607"/>
      <c r="V38" s="592"/>
      <c r="W38" s="592"/>
      <c r="X38" s="610"/>
      <c r="Y38" s="166"/>
      <c r="Z38" s="166"/>
      <c r="AA38" s="166"/>
      <c r="AB38" s="166"/>
      <c r="AC38" s="166"/>
      <c r="AD38" s="166"/>
      <c r="AE38" s="166"/>
      <c r="AF38" s="166"/>
    </row>
    <row r="39" spans="1:32" s="162" customFormat="1" x14ac:dyDescent="0.25">
      <c r="A39" s="598"/>
      <c r="B39" s="613"/>
      <c r="C39" s="610"/>
      <c r="D39" s="592"/>
      <c r="E39" s="592"/>
      <c r="F39" s="622"/>
      <c r="G39" s="592"/>
      <c r="H39" s="592"/>
      <c r="I39" s="592"/>
      <c r="J39" s="595"/>
      <c r="K39" s="592"/>
      <c r="L39" s="592"/>
      <c r="M39" s="159" t="s">
        <v>686</v>
      </c>
      <c r="N39" s="607"/>
      <c r="O39" s="607"/>
      <c r="P39" s="592"/>
      <c r="Q39" s="592"/>
      <c r="R39" s="607"/>
      <c r="S39" s="607"/>
      <c r="T39" s="607"/>
      <c r="U39" s="607"/>
      <c r="V39" s="592"/>
      <c r="W39" s="592"/>
      <c r="X39" s="610"/>
      <c r="Y39" s="166"/>
      <c r="Z39" s="166"/>
      <c r="AA39" s="166"/>
      <c r="AB39" s="166"/>
      <c r="AC39" s="166"/>
      <c r="AD39" s="166"/>
      <c r="AE39" s="166"/>
      <c r="AF39" s="166"/>
    </row>
    <row r="40" spans="1:32" s="162" customFormat="1" ht="27" customHeight="1" thickBot="1" x14ac:dyDescent="0.3">
      <c r="A40" s="598"/>
      <c r="B40" s="614"/>
      <c r="C40" s="611"/>
      <c r="D40" s="593"/>
      <c r="E40" s="593"/>
      <c r="F40" s="623"/>
      <c r="G40" s="593"/>
      <c r="H40" s="593"/>
      <c r="I40" s="593"/>
      <c r="J40" s="596"/>
      <c r="K40" s="593"/>
      <c r="L40" s="593"/>
      <c r="M40" s="160" t="s">
        <v>687</v>
      </c>
      <c r="N40" s="608"/>
      <c r="O40" s="608"/>
      <c r="P40" s="593"/>
      <c r="Q40" s="593"/>
      <c r="R40" s="608"/>
      <c r="S40" s="608"/>
      <c r="T40" s="608"/>
      <c r="U40" s="608"/>
      <c r="V40" s="593"/>
      <c r="W40" s="593"/>
      <c r="X40" s="611"/>
      <c r="Y40" s="166"/>
      <c r="Z40" s="166"/>
      <c r="AA40" s="166"/>
      <c r="AB40" s="166"/>
      <c r="AC40" s="166"/>
      <c r="AD40" s="166"/>
      <c r="AE40" s="166"/>
      <c r="AF40" s="166"/>
    </row>
    <row r="41" spans="1:32" s="148" customFormat="1" ht="30.75" customHeight="1" x14ac:dyDescent="0.25">
      <c r="A41" s="598"/>
      <c r="B41" s="612" t="s">
        <v>643</v>
      </c>
      <c r="C41" s="609" t="s">
        <v>644</v>
      </c>
      <c r="D41" s="591" t="s">
        <v>645</v>
      </c>
      <c r="E41" s="591" t="s">
        <v>82</v>
      </c>
      <c r="F41" s="591" t="s">
        <v>646</v>
      </c>
      <c r="G41" s="618">
        <v>0.9</v>
      </c>
      <c r="H41" s="618">
        <v>0.95</v>
      </c>
      <c r="I41" s="618">
        <v>0.95</v>
      </c>
      <c r="J41" s="620">
        <v>0.95</v>
      </c>
      <c r="K41" s="618">
        <v>0.95</v>
      </c>
      <c r="L41" s="618">
        <v>0.95</v>
      </c>
      <c r="M41" s="161" t="s">
        <v>647</v>
      </c>
      <c r="N41" s="606">
        <v>0</v>
      </c>
      <c r="O41" s="606">
        <v>0</v>
      </c>
      <c r="P41" s="591" t="s">
        <v>72</v>
      </c>
      <c r="Q41" s="606">
        <f t="shared" ref="Q41" si="2">N41+O41</f>
        <v>0</v>
      </c>
      <c r="R41" s="606">
        <v>0</v>
      </c>
      <c r="S41" s="606">
        <v>0</v>
      </c>
      <c r="T41" s="606">
        <v>0</v>
      </c>
      <c r="U41" s="606">
        <v>0</v>
      </c>
      <c r="V41" s="591"/>
      <c r="W41" s="591" t="s">
        <v>611</v>
      </c>
      <c r="X41" s="609" t="s">
        <v>641</v>
      </c>
      <c r="Y41" s="166"/>
      <c r="Z41" s="166"/>
      <c r="AA41" s="166"/>
      <c r="AB41" s="166"/>
      <c r="AC41" s="166"/>
      <c r="AD41" s="166"/>
      <c r="AE41" s="166"/>
      <c r="AF41" s="166"/>
    </row>
    <row r="42" spans="1:32" s="148" customFormat="1" ht="30" x14ac:dyDescent="0.25">
      <c r="A42" s="598"/>
      <c r="B42" s="613"/>
      <c r="C42" s="610"/>
      <c r="D42" s="592"/>
      <c r="E42" s="592"/>
      <c r="F42" s="592"/>
      <c r="G42" s="619"/>
      <c r="H42" s="592"/>
      <c r="I42" s="592"/>
      <c r="J42" s="595"/>
      <c r="K42" s="592"/>
      <c r="L42" s="592"/>
      <c r="M42" s="162" t="s">
        <v>648</v>
      </c>
      <c r="N42" s="607"/>
      <c r="O42" s="607"/>
      <c r="P42" s="592"/>
      <c r="Q42" s="592"/>
      <c r="R42" s="607"/>
      <c r="S42" s="607"/>
      <c r="T42" s="607"/>
      <c r="U42" s="607"/>
      <c r="V42" s="592"/>
      <c r="W42" s="592"/>
      <c r="X42" s="610"/>
      <c r="Y42" s="166"/>
      <c r="Z42" s="166"/>
      <c r="AA42" s="166"/>
      <c r="AB42" s="166"/>
      <c r="AC42" s="166"/>
      <c r="AD42" s="166"/>
      <c r="AE42" s="166"/>
      <c r="AF42" s="166"/>
    </row>
    <row r="43" spans="1:32" s="148" customFormat="1" x14ac:dyDescent="0.25">
      <c r="A43" s="598"/>
      <c r="B43" s="613"/>
      <c r="C43" s="610"/>
      <c r="D43" s="592"/>
      <c r="E43" s="592"/>
      <c r="F43" s="592"/>
      <c r="G43" s="619"/>
      <c r="H43" s="592"/>
      <c r="I43" s="592"/>
      <c r="J43" s="595"/>
      <c r="K43" s="592"/>
      <c r="L43" s="592"/>
      <c r="M43" s="162" t="s">
        <v>649</v>
      </c>
      <c r="N43" s="607"/>
      <c r="O43" s="607"/>
      <c r="P43" s="592"/>
      <c r="Q43" s="592"/>
      <c r="R43" s="607"/>
      <c r="S43" s="607"/>
      <c r="T43" s="607"/>
      <c r="U43" s="607"/>
      <c r="V43" s="592"/>
      <c r="W43" s="592"/>
      <c r="X43" s="610"/>
      <c r="Y43" s="166"/>
      <c r="Z43" s="166"/>
      <c r="AA43" s="166"/>
      <c r="AB43" s="166"/>
      <c r="AC43" s="166"/>
      <c r="AD43" s="166"/>
      <c r="AE43" s="166"/>
      <c r="AF43" s="166"/>
    </row>
    <row r="44" spans="1:32" s="148" customFormat="1" x14ac:dyDescent="0.25">
      <c r="A44" s="598"/>
      <c r="B44" s="613"/>
      <c r="C44" s="610"/>
      <c r="D44" s="592"/>
      <c r="E44" s="592"/>
      <c r="F44" s="592"/>
      <c r="G44" s="619"/>
      <c r="H44" s="592"/>
      <c r="I44" s="592"/>
      <c r="J44" s="595"/>
      <c r="K44" s="592"/>
      <c r="L44" s="592"/>
      <c r="M44" s="162" t="s">
        <v>650</v>
      </c>
      <c r="N44" s="607"/>
      <c r="O44" s="607"/>
      <c r="P44" s="592"/>
      <c r="Q44" s="592"/>
      <c r="R44" s="607"/>
      <c r="S44" s="607"/>
      <c r="T44" s="607"/>
      <c r="U44" s="607"/>
      <c r="V44" s="592"/>
      <c r="W44" s="592"/>
      <c r="X44" s="610"/>
      <c r="Y44" s="166"/>
      <c r="Z44" s="166"/>
      <c r="AA44" s="166"/>
      <c r="AB44" s="166"/>
      <c r="AC44" s="166"/>
      <c r="AD44" s="166"/>
      <c r="AE44" s="166"/>
      <c r="AF44" s="166"/>
    </row>
    <row r="45" spans="1:32" s="148" customFormat="1" ht="31.5" customHeight="1" thickBot="1" x14ac:dyDescent="0.3">
      <c r="A45" s="598"/>
      <c r="B45" s="613"/>
      <c r="C45" s="610"/>
      <c r="D45" s="592"/>
      <c r="E45" s="592"/>
      <c r="F45" s="592"/>
      <c r="G45" s="619"/>
      <c r="H45" s="592"/>
      <c r="I45" s="592"/>
      <c r="J45" s="595"/>
      <c r="K45" s="592"/>
      <c r="L45" s="592"/>
      <c r="M45" s="163" t="s">
        <v>651</v>
      </c>
      <c r="N45" s="607"/>
      <c r="O45" s="607"/>
      <c r="P45" s="592"/>
      <c r="Q45" s="592"/>
      <c r="R45" s="607"/>
      <c r="S45" s="607"/>
      <c r="T45" s="607"/>
      <c r="U45" s="607"/>
      <c r="V45" s="592"/>
      <c r="W45" s="592"/>
      <c r="X45" s="610"/>
      <c r="Y45" s="166"/>
      <c r="Z45" s="166"/>
      <c r="AA45" s="166"/>
      <c r="AB45" s="166"/>
      <c r="AC45" s="166"/>
      <c r="AD45" s="166"/>
      <c r="AE45" s="166"/>
      <c r="AF45" s="166"/>
    </row>
    <row r="46" spans="1:32" s="148" customFormat="1" ht="15.75" hidden="1" customHeight="1" x14ac:dyDescent="0.25">
      <c r="A46" s="598"/>
      <c r="B46" s="613"/>
      <c r="C46" s="610"/>
      <c r="D46" s="592"/>
      <c r="E46" s="592"/>
      <c r="F46" s="592"/>
      <c r="G46" s="162"/>
      <c r="H46" s="162"/>
      <c r="I46" s="162"/>
      <c r="J46" s="311"/>
      <c r="K46" s="162"/>
      <c r="L46" s="162"/>
      <c r="M46" s="162"/>
      <c r="N46" s="607"/>
      <c r="O46" s="607"/>
      <c r="P46" s="592"/>
      <c r="Q46" s="592"/>
      <c r="R46" s="607"/>
      <c r="S46" s="607"/>
      <c r="T46" s="607"/>
      <c r="U46" s="607"/>
      <c r="V46" s="592"/>
      <c r="W46" s="592"/>
      <c r="X46" s="610"/>
      <c r="Y46" s="166"/>
      <c r="Z46" s="166"/>
      <c r="AA46" s="166"/>
      <c r="AB46" s="166"/>
      <c r="AC46" s="166"/>
      <c r="AD46" s="166"/>
      <c r="AE46" s="166"/>
      <c r="AF46" s="166"/>
    </row>
    <row r="47" spans="1:32" s="148" customFormat="1" ht="15.75" hidden="1" customHeight="1" x14ac:dyDescent="0.25">
      <c r="A47" s="598"/>
      <c r="B47" s="613"/>
      <c r="C47" s="610"/>
      <c r="D47" s="592"/>
      <c r="E47" s="592"/>
      <c r="F47" s="592"/>
      <c r="G47" s="162"/>
      <c r="H47" s="162"/>
      <c r="I47" s="162"/>
      <c r="J47" s="311"/>
      <c r="K47" s="162"/>
      <c r="L47" s="162"/>
      <c r="M47" s="162"/>
      <c r="N47" s="607"/>
      <c r="O47" s="607"/>
      <c r="P47" s="592"/>
      <c r="Q47" s="592"/>
      <c r="R47" s="607"/>
      <c r="S47" s="607"/>
      <c r="T47" s="607"/>
      <c r="U47" s="607"/>
      <c r="V47" s="592"/>
      <c r="W47" s="592"/>
      <c r="X47" s="610"/>
      <c r="Y47" s="166"/>
      <c r="Z47" s="166"/>
      <c r="AA47" s="166"/>
      <c r="AB47" s="166"/>
      <c r="AC47" s="166"/>
      <c r="AD47" s="166"/>
      <c r="AE47" s="166"/>
      <c r="AF47" s="166"/>
    </row>
    <row r="48" spans="1:32" s="148" customFormat="1" ht="15.75" hidden="1" customHeight="1" x14ac:dyDescent="0.25">
      <c r="A48" s="598"/>
      <c r="B48" s="613"/>
      <c r="C48" s="610"/>
      <c r="D48" s="592"/>
      <c r="E48" s="592"/>
      <c r="F48" s="592"/>
      <c r="G48" s="162"/>
      <c r="H48" s="162"/>
      <c r="I48" s="162"/>
      <c r="J48" s="311"/>
      <c r="K48" s="162"/>
      <c r="L48" s="162"/>
      <c r="M48" s="162"/>
      <c r="N48" s="607"/>
      <c r="O48" s="607"/>
      <c r="P48" s="592"/>
      <c r="Q48" s="592"/>
      <c r="R48" s="607"/>
      <c r="S48" s="607"/>
      <c r="T48" s="607"/>
      <c r="U48" s="607"/>
      <c r="V48" s="592"/>
      <c r="W48" s="592"/>
      <c r="X48" s="610"/>
      <c r="Y48" s="166"/>
      <c r="Z48" s="166"/>
      <c r="AA48" s="166"/>
      <c r="AB48" s="166"/>
      <c r="AC48" s="166"/>
      <c r="AD48" s="166"/>
      <c r="AE48" s="166"/>
      <c r="AF48" s="166"/>
    </row>
    <row r="49" spans="1:32" s="148" customFormat="1" ht="15.75" hidden="1" customHeight="1" x14ac:dyDescent="0.25">
      <c r="A49" s="598"/>
      <c r="B49" s="613"/>
      <c r="C49" s="610"/>
      <c r="D49" s="592"/>
      <c r="E49" s="592"/>
      <c r="F49" s="592"/>
      <c r="G49" s="162"/>
      <c r="H49" s="162"/>
      <c r="I49" s="162"/>
      <c r="J49" s="311"/>
      <c r="K49" s="162"/>
      <c r="L49" s="162"/>
      <c r="M49" s="162"/>
      <c r="N49" s="607"/>
      <c r="O49" s="607"/>
      <c r="P49" s="592"/>
      <c r="Q49" s="592"/>
      <c r="R49" s="607"/>
      <c r="S49" s="607"/>
      <c r="T49" s="607"/>
      <c r="U49" s="607"/>
      <c r="V49" s="592"/>
      <c r="W49" s="592"/>
      <c r="X49" s="610"/>
      <c r="Y49" s="166"/>
      <c r="Z49" s="166"/>
      <c r="AA49" s="166"/>
      <c r="AB49" s="166"/>
      <c r="AC49" s="166"/>
      <c r="AD49" s="166"/>
      <c r="AE49" s="166"/>
      <c r="AF49" s="166"/>
    </row>
    <row r="50" spans="1:32" s="148" customFormat="1" ht="15.75" hidden="1" customHeight="1" x14ac:dyDescent="0.25">
      <c r="A50" s="598"/>
      <c r="B50" s="614"/>
      <c r="C50" s="611"/>
      <c r="D50" s="593"/>
      <c r="E50" s="593"/>
      <c r="F50" s="593"/>
      <c r="G50" s="153"/>
      <c r="H50" s="153"/>
      <c r="I50" s="153"/>
      <c r="J50" s="312"/>
      <c r="K50" s="153"/>
      <c r="L50" s="153"/>
      <c r="M50" s="153"/>
      <c r="N50" s="608"/>
      <c r="O50" s="608"/>
      <c r="P50" s="593"/>
      <c r="Q50" s="593"/>
      <c r="R50" s="608"/>
      <c r="S50" s="608"/>
      <c r="T50" s="608"/>
      <c r="U50" s="608"/>
      <c r="V50" s="593"/>
      <c r="W50" s="593"/>
      <c r="X50" s="611"/>
      <c r="Y50" s="166"/>
      <c r="Z50" s="166"/>
      <c r="AA50" s="166"/>
      <c r="AB50" s="166"/>
      <c r="AC50" s="166"/>
      <c r="AD50" s="166"/>
      <c r="AE50" s="166"/>
      <c r="AF50" s="166"/>
    </row>
    <row r="51" spans="1:32" s="148" customFormat="1" ht="30" x14ac:dyDescent="0.25">
      <c r="A51" s="598"/>
      <c r="B51" s="612" t="s">
        <v>652</v>
      </c>
      <c r="C51" s="609" t="s">
        <v>653</v>
      </c>
      <c r="D51" s="591" t="s">
        <v>688</v>
      </c>
      <c r="E51" s="591" t="s">
        <v>689</v>
      </c>
      <c r="F51" s="591" t="s">
        <v>654</v>
      </c>
      <c r="G51" s="591">
        <v>12</v>
      </c>
      <c r="H51" s="591">
        <v>12</v>
      </c>
      <c r="I51" s="591">
        <v>3</v>
      </c>
      <c r="J51" s="594">
        <v>3</v>
      </c>
      <c r="K51" s="591">
        <v>3</v>
      </c>
      <c r="L51" s="591">
        <v>3</v>
      </c>
      <c r="M51" s="161" t="s">
        <v>655</v>
      </c>
      <c r="N51" s="606">
        <v>0</v>
      </c>
      <c r="O51" s="606">
        <v>0</v>
      </c>
      <c r="P51" s="591" t="s">
        <v>72</v>
      </c>
      <c r="Q51" s="606">
        <f t="shared" ref="Q51" si="3">N51+O51</f>
        <v>0</v>
      </c>
      <c r="R51" s="606">
        <v>0</v>
      </c>
      <c r="S51" s="606">
        <v>0</v>
      </c>
      <c r="T51" s="606">
        <v>0</v>
      </c>
      <c r="U51" s="606">
        <v>0</v>
      </c>
      <c r="V51" s="591"/>
      <c r="W51" s="591" t="s">
        <v>611</v>
      </c>
      <c r="X51" s="609" t="s">
        <v>641</v>
      </c>
      <c r="Y51" s="166"/>
      <c r="Z51" s="166"/>
      <c r="AA51" s="166"/>
      <c r="AB51" s="166"/>
      <c r="AC51" s="166"/>
      <c r="AD51" s="166"/>
      <c r="AE51" s="166"/>
      <c r="AF51" s="166"/>
    </row>
    <row r="52" spans="1:32" s="148" customFormat="1" x14ac:dyDescent="0.25">
      <c r="A52" s="598"/>
      <c r="B52" s="613"/>
      <c r="C52" s="610"/>
      <c r="D52" s="592"/>
      <c r="E52" s="592"/>
      <c r="F52" s="592"/>
      <c r="G52" s="592"/>
      <c r="H52" s="592"/>
      <c r="I52" s="592"/>
      <c r="J52" s="595"/>
      <c r="K52" s="592"/>
      <c r="L52" s="592"/>
      <c r="M52" s="162" t="s">
        <v>656</v>
      </c>
      <c r="N52" s="607"/>
      <c r="O52" s="607"/>
      <c r="P52" s="592"/>
      <c r="Q52" s="592"/>
      <c r="R52" s="607"/>
      <c r="S52" s="607"/>
      <c r="T52" s="607"/>
      <c r="U52" s="607"/>
      <c r="V52" s="592"/>
      <c r="W52" s="592"/>
      <c r="X52" s="610"/>
      <c r="Y52" s="166"/>
      <c r="Z52" s="166"/>
      <c r="AA52" s="166"/>
      <c r="AB52" s="166"/>
      <c r="AC52" s="166"/>
      <c r="AD52" s="166"/>
      <c r="AE52" s="166"/>
      <c r="AF52" s="166"/>
    </row>
    <row r="53" spans="1:32" s="148" customFormat="1" ht="51.75" customHeight="1" thickBot="1" x14ac:dyDescent="0.3">
      <c r="A53" s="598"/>
      <c r="B53" s="614"/>
      <c r="C53" s="611"/>
      <c r="D53" s="593"/>
      <c r="E53" s="593"/>
      <c r="F53" s="593"/>
      <c r="G53" s="593"/>
      <c r="H53" s="593"/>
      <c r="I53" s="593"/>
      <c r="J53" s="596"/>
      <c r="K53" s="593"/>
      <c r="L53" s="593"/>
      <c r="M53" s="153" t="s">
        <v>657</v>
      </c>
      <c r="N53" s="608"/>
      <c r="O53" s="608"/>
      <c r="P53" s="593"/>
      <c r="Q53" s="593"/>
      <c r="R53" s="608"/>
      <c r="S53" s="608"/>
      <c r="T53" s="608"/>
      <c r="U53" s="608"/>
      <c r="V53" s="593"/>
      <c r="W53" s="593"/>
      <c r="X53" s="611"/>
      <c r="Y53" s="166"/>
      <c r="Z53" s="166"/>
      <c r="AA53" s="166"/>
      <c r="AB53" s="166"/>
      <c r="AC53" s="166"/>
      <c r="AD53" s="166"/>
      <c r="AE53" s="166"/>
      <c r="AF53" s="166"/>
    </row>
    <row r="54" spans="1:32" s="148" customFormat="1" ht="30" customHeight="1" x14ac:dyDescent="0.25">
      <c r="A54" s="598"/>
      <c r="B54" s="612" t="s">
        <v>658</v>
      </c>
      <c r="C54" s="591" t="s">
        <v>659</v>
      </c>
      <c r="D54" s="591" t="s">
        <v>690</v>
      </c>
      <c r="E54" s="591" t="s">
        <v>691</v>
      </c>
      <c r="F54" s="591" t="s">
        <v>660</v>
      </c>
      <c r="G54" s="591">
        <v>12</v>
      </c>
      <c r="H54" s="591">
        <v>12</v>
      </c>
      <c r="I54" s="591">
        <v>3</v>
      </c>
      <c r="J54" s="594">
        <v>3</v>
      </c>
      <c r="K54" s="591">
        <v>3</v>
      </c>
      <c r="L54" s="591">
        <v>3</v>
      </c>
      <c r="M54" s="161" t="s">
        <v>661</v>
      </c>
      <c r="N54" s="583">
        <v>0</v>
      </c>
      <c r="O54" s="489">
        <v>0</v>
      </c>
      <c r="P54" s="587" t="s">
        <v>610</v>
      </c>
      <c r="Q54" s="489">
        <f>N54+O54</f>
        <v>0</v>
      </c>
      <c r="R54" s="489">
        <v>0</v>
      </c>
      <c r="S54" s="489">
        <v>0</v>
      </c>
      <c r="T54" s="489">
        <v>0</v>
      </c>
      <c r="U54" s="489">
        <v>0</v>
      </c>
      <c r="V54" s="486"/>
      <c r="W54" s="587" t="s">
        <v>662</v>
      </c>
      <c r="X54" s="615" t="s">
        <v>663</v>
      </c>
      <c r="Y54" s="166"/>
      <c r="Z54" s="166"/>
      <c r="AA54" s="166"/>
      <c r="AB54" s="166"/>
      <c r="AC54" s="166"/>
      <c r="AD54" s="166"/>
      <c r="AE54" s="166"/>
      <c r="AF54" s="166"/>
    </row>
    <row r="55" spans="1:32" s="148" customFormat="1" x14ac:dyDescent="0.25">
      <c r="A55" s="598"/>
      <c r="B55" s="613"/>
      <c r="C55" s="592"/>
      <c r="D55" s="592"/>
      <c r="E55" s="592"/>
      <c r="F55" s="592"/>
      <c r="G55" s="592"/>
      <c r="H55" s="592"/>
      <c r="I55" s="592"/>
      <c r="J55" s="595"/>
      <c r="K55" s="592"/>
      <c r="L55" s="592"/>
      <c r="M55" s="162" t="s">
        <v>664</v>
      </c>
      <c r="N55" s="584"/>
      <c r="O55" s="490"/>
      <c r="P55" s="588"/>
      <c r="Q55" s="376"/>
      <c r="R55" s="490"/>
      <c r="S55" s="490"/>
      <c r="T55" s="490"/>
      <c r="U55" s="490"/>
      <c r="V55" s="376"/>
      <c r="W55" s="588"/>
      <c r="X55" s="616"/>
      <c r="Y55" s="166"/>
      <c r="Z55" s="166"/>
      <c r="AA55" s="166"/>
      <c r="AB55" s="166"/>
      <c r="AC55" s="166"/>
      <c r="AD55" s="166"/>
      <c r="AE55" s="166"/>
      <c r="AF55" s="166"/>
    </row>
    <row r="56" spans="1:32" s="148" customFormat="1" ht="30" x14ac:dyDescent="0.25">
      <c r="A56" s="598"/>
      <c r="B56" s="613"/>
      <c r="C56" s="592"/>
      <c r="D56" s="592"/>
      <c r="E56" s="592"/>
      <c r="F56" s="592"/>
      <c r="G56" s="592"/>
      <c r="H56" s="592"/>
      <c r="I56" s="592"/>
      <c r="J56" s="595"/>
      <c r="K56" s="592"/>
      <c r="L56" s="592"/>
      <c r="M56" s="162" t="s">
        <v>665</v>
      </c>
      <c r="N56" s="584"/>
      <c r="O56" s="490"/>
      <c r="P56" s="588"/>
      <c r="Q56" s="376"/>
      <c r="R56" s="490"/>
      <c r="S56" s="490"/>
      <c r="T56" s="490"/>
      <c r="U56" s="490"/>
      <c r="V56" s="376"/>
      <c r="W56" s="588"/>
      <c r="X56" s="616"/>
      <c r="Y56" s="166"/>
      <c r="Z56" s="166"/>
      <c r="AA56" s="166"/>
      <c r="AB56" s="166"/>
      <c r="AC56" s="166"/>
      <c r="AD56" s="166"/>
      <c r="AE56" s="166"/>
      <c r="AF56" s="166"/>
    </row>
    <row r="57" spans="1:32" ht="15.75" thickBot="1" x14ac:dyDescent="0.3">
      <c r="A57" s="599"/>
      <c r="B57" s="614"/>
      <c r="C57" s="593"/>
      <c r="D57" s="593"/>
      <c r="E57" s="593"/>
      <c r="F57" s="593"/>
      <c r="G57" s="593"/>
      <c r="H57" s="593"/>
      <c r="I57" s="593"/>
      <c r="J57" s="596"/>
      <c r="K57" s="593"/>
      <c r="L57" s="593"/>
      <c r="M57" s="153" t="s">
        <v>666</v>
      </c>
      <c r="N57" s="585"/>
      <c r="O57" s="586"/>
      <c r="P57" s="589"/>
      <c r="Q57" s="590"/>
      <c r="R57" s="586"/>
      <c r="S57" s="586"/>
      <c r="T57" s="586"/>
      <c r="U57" s="586"/>
      <c r="V57" s="590"/>
      <c r="W57" s="589"/>
      <c r="X57" s="617"/>
    </row>
    <row r="58" spans="1:32" s="34" customFormat="1" ht="30.75" customHeight="1" thickBot="1" x14ac:dyDescent="0.3">
      <c r="A58" s="581" t="s">
        <v>579</v>
      </c>
      <c r="B58" s="582"/>
      <c r="C58" s="582"/>
      <c r="D58" s="582"/>
      <c r="E58" s="582"/>
      <c r="F58" s="582"/>
      <c r="G58" s="582"/>
      <c r="H58" s="582"/>
      <c r="I58" s="582"/>
      <c r="J58" s="582"/>
      <c r="K58" s="582"/>
      <c r="L58" s="582"/>
      <c r="M58" s="582"/>
      <c r="N58" s="582"/>
      <c r="O58" s="582"/>
      <c r="P58" s="582"/>
      <c r="Q58" s="117">
        <f>SUM(Q5:Q57)</f>
        <v>6430000</v>
      </c>
      <c r="R58" s="114"/>
      <c r="S58" s="114"/>
      <c r="T58" s="114"/>
      <c r="U58" s="114"/>
      <c r="V58" s="37"/>
      <c r="W58" s="115"/>
      <c r="Y58" s="115"/>
      <c r="Z58" s="115"/>
      <c r="AA58" s="115"/>
      <c r="AB58" s="115"/>
      <c r="AC58" s="115"/>
      <c r="AD58" s="115"/>
      <c r="AE58" s="115"/>
      <c r="AF58" s="115"/>
    </row>
    <row r="61" spans="1:32" x14ac:dyDescent="0.25">
      <c r="A61" s="274" t="s">
        <v>968</v>
      </c>
      <c r="B61" s="275">
        <v>8</v>
      </c>
    </row>
    <row r="62" spans="1:32" x14ac:dyDescent="0.25">
      <c r="A62" s="274" t="s">
        <v>969</v>
      </c>
      <c r="B62" s="275">
        <v>8</v>
      </c>
    </row>
  </sheetData>
  <mergeCells count="198">
    <mergeCell ref="M5:M6"/>
    <mergeCell ref="N5:N6"/>
    <mergeCell ref="B36:B40"/>
    <mergeCell ref="C36:C40"/>
    <mergeCell ref="D36:D40"/>
    <mergeCell ref="E36:E40"/>
    <mergeCell ref="F36:F40"/>
    <mergeCell ref="A1:X1"/>
    <mergeCell ref="A5:A6"/>
    <mergeCell ref="B5:B6"/>
    <mergeCell ref="C5:C6"/>
    <mergeCell ref="D5:D6"/>
    <mergeCell ref="E5:E6"/>
    <mergeCell ref="F5:F6"/>
    <mergeCell ref="G5:G6"/>
    <mergeCell ref="H5:H6"/>
    <mergeCell ref="I5:L5"/>
    <mergeCell ref="V5:V6"/>
    <mergeCell ref="W5:W6"/>
    <mergeCell ref="X5:X6"/>
    <mergeCell ref="O5:O6"/>
    <mergeCell ref="P5:P6"/>
    <mergeCell ref="Q5:Q6"/>
    <mergeCell ref="R5:U5"/>
    <mergeCell ref="T7:T11"/>
    <mergeCell ref="U7:U11"/>
    <mergeCell ref="V7:V11"/>
    <mergeCell ref="W7:W11"/>
    <mergeCell ref="X7:X11"/>
    <mergeCell ref="B12:B20"/>
    <mergeCell ref="C12:C20"/>
    <mergeCell ref="D12:D19"/>
    <mergeCell ref="N7:N11"/>
    <mergeCell ref="O7:O11"/>
    <mergeCell ref="P7:P11"/>
    <mergeCell ref="Q7:Q11"/>
    <mergeCell ref="R7:R11"/>
    <mergeCell ref="S7:S11"/>
    <mergeCell ref="H7:H11"/>
    <mergeCell ref="I7:I11"/>
    <mergeCell ref="J7:J11"/>
    <mergeCell ref="K7:K11"/>
    <mergeCell ref="L7:L11"/>
    <mergeCell ref="M7:M8"/>
    <mergeCell ref="T12:T20"/>
    <mergeCell ref="U12:U20"/>
    <mergeCell ref="B21:B27"/>
    <mergeCell ref="C21:C27"/>
    <mergeCell ref="D21:D27"/>
    <mergeCell ref="E21:E27"/>
    <mergeCell ref="F21:F27"/>
    <mergeCell ref="N12:N20"/>
    <mergeCell ref="O12:O20"/>
    <mergeCell ref="P12:P20"/>
    <mergeCell ref="Q12:Q20"/>
    <mergeCell ref="L21:L27"/>
    <mergeCell ref="E12:E19"/>
    <mergeCell ref="F12:F19"/>
    <mergeCell ref="G12:G19"/>
    <mergeCell ref="H12:H19"/>
    <mergeCell ref="I12:I19"/>
    <mergeCell ref="J12:J19"/>
    <mergeCell ref="K12:K19"/>
    <mergeCell ref="L12:L19"/>
    <mergeCell ref="U28:U35"/>
    <mergeCell ref="V28:V35"/>
    <mergeCell ref="W28:W35"/>
    <mergeCell ref="X28:X35"/>
    <mergeCell ref="N28:N35"/>
    <mergeCell ref="V12:V20"/>
    <mergeCell ref="W12:W20"/>
    <mergeCell ref="X12:X20"/>
    <mergeCell ref="R12:R20"/>
    <mergeCell ref="S12:S20"/>
    <mergeCell ref="T21:T27"/>
    <mergeCell ref="U21:U27"/>
    <mergeCell ref="V21:V27"/>
    <mergeCell ref="W21:W27"/>
    <mergeCell ref="S28:S35"/>
    <mergeCell ref="G28:G35"/>
    <mergeCell ref="H28:H35"/>
    <mergeCell ref="I28:I35"/>
    <mergeCell ref="J28:J35"/>
    <mergeCell ref="K28:K35"/>
    <mergeCell ref="L28:L35"/>
    <mergeCell ref="X21:X27"/>
    <mergeCell ref="B28:B35"/>
    <mergeCell ref="C28:C35"/>
    <mergeCell ref="D28:D35"/>
    <mergeCell ref="E28:E35"/>
    <mergeCell ref="F28:F35"/>
    <mergeCell ref="N21:N27"/>
    <mergeCell ref="O21:O27"/>
    <mergeCell ref="P21:P27"/>
    <mergeCell ref="Q21:Q27"/>
    <mergeCell ref="R21:R27"/>
    <mergeCell ref="S21:S27"/>
    <mergeCell ref="G21:G27"/>
    <mergeCell ref="H21:H27"/>
    <mergeCell ref="I21:I27"/>
    <mergeCell ref="J21:J27"/>
    <mergeCell ref="K21:K27"/>
    <mergeCell ref="T28:T35"/>
    <mergeCell ref="T36:T40"/>
    <mergeCell ref="U36:U40"/>
    <mergeCell ref="V36:V40"/>
    <mergeCell ref="W36:W40"/>
    <mergeCell ref="X36:X40"/>
    <mergeCell ref="B41:B50"/>
    <mergeCell ref="C41:C50"/>
    <mergeCell ref="D41:D50"/>
    <mergeCell ref="E41:E50"/>
    <mergeCell ref="F41:F50"/>
    <mergeCell ref="N36:N40"/>
    <mergeCell ref="O36:O40"/>
    <mergeCell ref="P36:P40"/>
    <mergeCell ref="Q36:Q40"/>
    <mergeCell ref="R36:R40"/>
    <mergeCell ref="S36:S40"/>
    <mergeCell ref="G36:G40"/>
    <mergeCell ref="H36:H40"/>
    <mergeCell ref="I36:I40"/>
    <mergeCell ref="J36:J40"/>
    <mergeCell ref="K36:K40"/>
    <mergeCell ref="L36:L40"/>
    <mergeCell ref="T41:T50"/>
    <mergeCell ref="U41:U50"/>
    <mergeCell ref="V41:V50"/>
    <mergeCell ref="W41:W50"/>
    <mergeCell ref="X41:X50"/>
    <mergeCell ref="B51:B53"/>
    <mergeCell ref="C51:C53"/>
    <mergeCell ref="D51:D53"/>
    <mergeCell ref="E51:E53"/>
    <mergeCell ref="F51:F53"/>
    <mergeCell ref="N41:N50"/>
    <mergeCell ref="O41:O50"/>
    <mergeCell ref="P41:P50"/>
    <mergeCell ref="Q41:Q50"/>
    <mergeCell ref="R41:R50"/>
    <mergeCell ref="S41:S50"/>
    <mergeCell ref="G41:G45"/>
    <mergeCell ref="H41:H45"/>
    <mergeCell ref="I41:I45"/>
    <mergeCell ref="J41:J45"/>
    <mergeCell ref="K41:K45"/>
    <mergeCell ref="L41:L45"/>
    <mergeCell ref="T51:T53"/>
    <mergeCell ref="U51:U53"/>
    <mergeCell ref="V51:V53"/>
    <mergeCell ref="W51:W53"/>
    <mergeCell ref="X51:X53"/>
    <mergeCell ref="B54:B57"/>
    <mergeCell ref="C54:C57"/>
    <mergeCell ref="D54:D57"/>
    <mergeCell ref="E54:E57"/>
    <mergeCell ref="F54:F57"/>
    <mergeCell ref="N51:N53"/>
    <mergeCell ref="O51:O53"/>
    <mergeCell ref="P51:P53"/>
    <mergeCell ref="Q51:Q53"/>
    <mergeCell ref="R51:R53"/>
    <mergeCell ref="S51:S53"/>
    <mergeCell ref="G51:G53"/>
    <mergeCell ref="H51:H53"/>
    <mergeCell ref="I51:I53"/>
    <mergeCell ref="J51:J53"/>
    <mergeCell ref="K51:K53"/>
    <mergeCell ref="L51:L53"/>
    <mergeCell ref="T54:T57"/>
    <mergeCell ref="U54:U57"/>
    <mergeCell ref="V54:V57"/>
    <mergeCell ref="W54:W57"/>
    <mergeCell ref="X54:X57"/>
    <mergeCell ref="A58:P58"/>
    <mergeCell ref="N54:N57"/>
    <mergeCell ref="O54:O57"/>
    <mergeCell ref="P54:P57"/>
    <mergeCell ref="Q54:Q57"/>
    <mergeCell ref="R54:R57"/>
    <mergeCell ref="S54:S57"/>
    <mergeCell ref="G54:G57"/>
    <mergeCell ref="H54:H57"/>
    <mergeCell ref="I54:I57"/>
    <mergeCell ref="J54:J57"/>
    <mergeCell ref="K54:K57"/>
    <mergeCell ref="L54:L57"/>
    <mergeCell ref="A7:A57"/>
    <mergeCell ref="B7:B11"/>
    <mergeCell ref="C7:C11"/>
    <mergeCell ref="D7:D11"/>
    <mergeCell ref="E7:E11"/>
    <mergeCell ref="F7:F11"/>
    <mergeCell ref="G7:G11"/>
    <mergeCell ref="O28:O35"/>
    <mergeCell ref="P28:P35"/>
    <mergeCell ref="Q28:Q35"/>
    <mergeCell ref="R28:R35"/>
  </mergeCell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3"/>
  <sheetViews>
    <sheetView topLeftCell="A5" zoomScale="60" zoomScaleNormal="60" workbookViewId="0">
      <selection activeCell="M5" sqref="M5:M6"/>
    </sheetView>
  </sheetViews>
  <sheetFormatPr defaultColWidth="11.42578125" defaultRowHeight="15" x14ac:dyDescent="0.25"/>
  <cols>
    <col min="1" max="1" width="27.140625" style="34" customWidth="1"/>
    <col min="2" max="2" width="21.140625" style="34" customWidth="1"/>
    <col min="3" max="3" width="26.28515625" style="112" customWidth="1"/>
    <col min="4" max="4" width="21" style="61" customWidth="1"/>
    <col min="5" max="5" width="21.28515625" style="112" customWidth="1"/>
    <col min="6" max="6" width="22.7109375" style="61" customWidth="1"/>
    <col min="7" max="7" width="18.28515625" style="61" customWidth="1"/>
    <col min="8" max="8" width="10.7109375" style="61" customWidth="1"/>
    <col min="9" max="9" width="10.85546875" style="61" customWidth="1"/>
    <col min="10" max="10" width="10.7109375" style="308" customWidth="1"/>
    <col min="11" max="11" width="11.140625" style="61" customWidth="1"/>
    <col min="12" max="12" width="11.7109375" style="61" customWidth="1"/>
    <col min="13" max="13" width="34.85546875" style="61" customWidth="1"/>
    <col min="14" max="14" width="17" style="61" customWidth="1"/>
    <col min="15" max="15" width="18.28515625" style="61" customWidth="1"/>
    <col min="16" max="16" width="17" style="61" customWidth="1"/>
    <col min="17" max="17" width="20.28515625" style="61" customWidth="1"/>
    <col min="18" max="18" width="18.5703125" style="34" customWidth="1"/>
    <col min="19" max="19" width="18.28515625" style="34" customWidth="1"/>
    <col min="20" max="20" width="19.28515625" style="34" customWidth="1"/>
    <col min="21" max="21" width="22.42578125" style="34" customWidth="1"/>
    <col min="22" max="22" width="15.5703125" style="34" customWidth="1"/>
    <col min="23" max="23" width="14" style="34" customWidth="1"/>
    <col min="24" max="24" width="32.5703125" style="112" customWidth="1"/>
    <col min="25" max="16384" width="11.42578125" style="34"/>
  </cols>
  <sheetData>
    <row r="1" spans="1:24" ht="15.75" hidden="1" customHeight="1" x14ac:dyDescent="0.25">
      <c r="A1" s="429" t="s">
        <v>577</v>
      </c>
      <c r="B1" s="429"/>
      <c r="C1" s="429"/>
      <c r="D1" s="429"/>
      <c r="E1" s="429"/>
      <c r="F1" s="429"/>
      <c r="G1" s="429"/>
      <c r="H1" s="429"/>
      <c r="I1" s="429"/>
      <c r="J1" s="429"/>
      <c r="K1" s="429"/>
      <c r="L1" s="429"/>
      <c r="M1" s="429"/>
      <c r="N1" s="429"/>
      <c r="O1" s="429"/>
      <c r="P1" s="429"/>
      <c r="Q1" s="429"/>
      <c r="R1" s="429"/>
      <c r="S1" s="429"/>
      <c r="T1" s="429"/>
      <c r="U1" s="429"/>
      <c r="V1" s="429"/>
      <c r="W1" s="429"/>
      <c r="X1" s="429"/>
    </row>
    <row r="2" spans="1:24" ht="15.75" hidden="1" customHeight="1" x14ac:dyDescent="0.25">
      <c r="A2" s="106"/>
      <c r="B2" s="106"/>
      <c r="C2" s="111"/>
      <c r="D2" s="182"/>
      <c r="E2" s="111"/>
      <c r="F2" s="182"/>
      <c r="G2" s="182"/>
      <c r="H2" s="182"/>
      <c r="I2" s="182"/>
      <c r="J2" s="111"/>
      <c r="K2" s="182"/>
      <c r="L2" s="182"/>
      <c r="M2" s="182"/>
      <c r="N2" s="182"/>
      <c r="O2" s="182"/>
      <c r="Q2" s="182"/>
      <c r="S2" s="106"/>
    </row>
    <row r="3" spans="1:24" ht="15.75" hidden="1" customHeight="1" x14ac:dyDescent="0.25">
      <c r="A3" s="106" t="s">
        <v>578</v>
      </c>
      <c r="B3" s="106"/>
      <c r="C3" s="111"/>
      <c r="D3" s="182"/>
      <c r="E3" s="111"/>
      <c r="F3" s="182"/>
      <c r="G3" s="182"/>
      <c r="H3" s="182"/>
      <c r="I3" s="182"/>
      <c r="J3" s="111"/>
      <c r="K3" s="182"/>
      <c r="L3" s="182"/>
      <c r="M3" s="182"/>
      <c r="N3" s="182"/>
      <c r="O3" s="182"/>
      <c r="Q3" s="182"/>
      <c r="S3" s="106"/>
    </row>
    <row r="4" spans="1:24" ht="15.75" hidden="1" thickBot="1" x14ac:dyDescent="0.3"/>
    <row r="5" spans="1:24" s="187" customFormat="1" ht="19.5" customHeight="1" x14ac:dyDescent="0.25">
      <c r="A5" s="664" t="s">
        <v>61</v>
      </c>
      <c r="B5" s="658" t="s">
        <v>56</v>
      </c>
      <c r="C5" s="658" t="s">
        <v>66</v>
      </c>
      <c r="D5" s="666" t="s">
        <v>5</v>
      </c>
      <c r="E5" s="658" t="s">
        <v>57</v>
      </c>
      <c r="F5" s="658" t="s">
        <v>58</v>
      </c>
      <c r="G5" s="658" t="s">
        <v>6</v>
      </c>
      <c r="H5" s="658" t="s">
        <v>59</v>
      </c>
      <c r="I5" s="658" t="s">
        <v>7</v>
      </c>
      <c r="J5" s="658"/>
      <c r="K5" s="658"/>
      <c r="L5" s="658"/>
      <c r="M5" s="658" t="s">
        <v>4</v>
      </c>
      <c r="N5" s="658" t="s">
        <v>62</v>
      </c>
      <c r="O5" s="658" t="s">
        <v>63</v>
      </c>
      <c r="P5" s="658" t="s">
        <v>2</v>
      </c>
      <c r="Q5" s="658" t="s">
        <v>64</v>
      </c>
      <c r="R5" s="658" t="s">
        <v>65</v>
      </c>
      <c r="S5" s="658"/>
      <c r="T5" s="658"/>
      <c r="U5" s="658"/>
      <c r="V5" s="658" t="s">
        <v>68</v>
      </c>
      <c r="W5" s="658" t="s">
        <v>544</v>
      </c>
      <c r="X5" s="658" t="s">
        <v>60</v>
      </c>
    </row>
    <row r="6" spans="1:24" s="187" customFormat="1" ht="27.75" customHeight="1" thickBot="1" x14ac:dyDescent="0.3">
      <c r="A6" s="665"/>
      <c r="B6" s="663"/>
      <c r="C6" s="663"/>
      <c r="D6" s="667"/>
      <c r="E6" s="663"/>
      <c r="F6" s="663"/>
      <c r="G6" s="663"/>
      <c r="H6" s="663"/>
      <c r="I6" s="188" t="s">
        <v>8</v>
      </c>
      <c r="J6" s="293" t="s">
        <v>9</v>
      </c>
      <c r="K6" s="188" t="s">
        <v>10</v>
      </c>
      <c r="L6" s="188" t="s">
        <v>11</v>
      </c>
      <c r="M6" s="663"/>
      <c r="N6" s="659"/>
      <c r="O6" s="659"/>
      <c r="P6" s="659"/>
      <c r="Q6" s="659"/>
      <c r="R6" s="189" t="s">
        <v>8</v>
      </c>
      <c r="S6" s="189" t="s">
        <v>9</v>
      </c>
      <c r="T6" s="189" t="s">
        <v>10</v>
      </c>
      <c r="U6" s="189" t="s">
        <v>11</v>
      </c>
      <c r="V6" s="659"/>
      <c r="W6" s="659"/>
      <c r="X6" s="659"/>
    </row>
    <row r="7" spans="1:24" ht="84" customHeight="1" x14ac:dyDescent="0.25">
      <c r="A7" s="668" t="s">
        <v>726</v>
      </c>
      <c r="B7" s="671" t="s">
        <v>457</v>
      </c>
      <c r="C7" s="671" t="s">
        <v>458</v>
      </c>
      <c r="D7" s="264" t="s">
        <v>459</v>
      </c>
      <c r="E7" s="118" t="s">
        <v>82</v>
      </c>
      <c r="F7" s="179" t="s">
        <v>583</v>
      </c>
      <c r="G7" s="190">
        <v>1</v>
      </c>
      <c r="H7" s="190">
        <v>1</v>
      </c>
      <c r="I7" s="190">
        <v>0.25</v>
      </c>
      <c r="J7" s="313">
        <v>0.25</v>
      </c>
      <c r="K7" s="190">
        <v>0.25</v>
      </c>
      <c r="L7" s="190">
        <v>0.25</v>
      </c>
      <c r="M7" s="179" t="s">
        <v>460</v>
      </c>
      <c r="N7" s="647" t="s">
        <v>461</v>
      </c>
      <c r="O7" s="647" t="s">
        <v>72</v>
      </c>
      <c r="P7" s="662" t="s">
        <v>462</v>
      </c>
      <c r="Q7" s="647" t="s">
        <v>461</v>
      </c>
      <c r="R7" s="661">
        <v>49288583.259999998</v>
      </c>
      <c r="S7" s="661">
        <v>49288583.259999998</v>
      </c>
      <c r="T7" s="661">
        <v>49288583.259999998</v>
      </c>
      <c r="U7" s="661">
        <v>49288583.259999998</v>
      </c>
      <c r="V7" s="660" t="s">
        <v>462</v>
      </c>
      <c r="W7" s="662" t="s">
        <v>463</v>
      </c>
      <c r="X7" s="660" t="s">
        <v>464</v>
      </c>
    </row>
    <row r="8" spans="1:24" ht="114.75" customHeight="1" x14ac:dyDescent="0.25">
      <c r="A8" s="669"/>
      <c r="B8" s="656"/>
      <c r="C8" s="656"/>
      <c r="D8" s="254" t="s">
        <v>954</v>
      </c>
      <c r="E8" s="119" t="s">
        <v>82</v>
      </c>
      <c r="F8" s="177" t="s">
        <v>955</v>
      </c>
      <c r="G8" s="190">
        <v>1</v>
      </c>
      <c r="H8" s="190">
        <v>1</v>
      </c>
      <c r="I8" s="190">
        <v>1</v>
      </c>
      <c r="J8" s="313">
        <v>1</v>
      </c>
      <c r="K8" s="190">
        <v>1</v>
      </c>
      <c r="L8" s="190">
        <v>1</v>
      </c>
      <c r="M8" s="192" t="s">
        <v>465</v>
      </c>
      <c r="N8" s="647"/>
      <c r="O8" s="647"/>
      <c r="P8" s="662"/>
      <c r="Q8" s="662"/>
      <c r="R8" s="661"/>
      <c r="S8" s="661"/>
      <c r="T8" s="661"/>
      <c r="U8" s="661"/>
      <c r="V8" s="660"/>
      <c r="W8" s="662"/>
      <c r="X8" s="660"/>
    </row>
    <row r="9" spans="1:24" ht="107.25" customHeight="1" x14ac:dyDescent="0.25">
      <c r="A9" s="669"/>
      <c r="B9" s="656"/>
      <c r="C9" s="656"/>
      <c r="D9" s="254" t="s">
        <v>466</v>
      </c>
      <c r="E9" s="119" t="s">
        <v>82</v>
      </c>
      <c r="F9" s="177" t="s">
        <v>584</v>
      </c>
      <c r="G9" s="177" t="s">
        <v>467</v>
      </c>
      <c r="H9" s="190">
        <v>1</v>
      </c>
      <c r="I9" s="190">
        <v>1</v>
      </c>
      <c r="J9" s="313">
        <v>1</v>
      </c>
      <c r="K9" s="190">
        <v>1</v>
      </c>
      <c r="L9" s="190">
        <v>1</v>
      </c>
      <c r="M9" s="177" t="s">
        <v>468</v>
      </c>
      <c r="N9" s="647"/>
      <c r="O9" s="647"/>
      <c r="P9" s="662"/>
      <c r="Q9" s="662"/>
      <c r="R9" s="661"/>
      <c r="S9" s="661"/>
      <c r="T9" s="661"/>
      <c r="U9" s="661"/>
      <c r="V9" s="660"/>
      <c r="W9" s="662"/>
      <c r="X9" s="660"/>
    </row>
    <row r="10" spans="1:24" ht="120" customHeight="1" x14ac:dyDescent="0.25">
      <c r="A10" s="669"/>
      <c r="B10" s="171" t="s">
        <v>725</v>
      </c>
      <c r="C10" s="171" t="s">
        <v>698</v>
      </c>
      <c r="D10" s="184" t="s">
        <v>696</v>
      </c>
      <c r="E10" s="167" t="s">
        <v>82</v>
      </c>
      <c r="F10" s="181" t="s">
        <v>700</v>
      </c>
      <c r="G10" s="181" t="s">
        <v>469</v>
      </c>
      <c r="H10" s="186">
        <v>1</v>
      </c>
      <c r="I10" s="186">
        <v>0.25</v>
      </c>
      <c r="J10" s="292">
        <v>0.25</v>
      </c>
      <c r="K10" s="186">
        <v>0.25</v>
      </c>
      <c r="L10" s="186">
        <v>0.25</v>
      </c>
      <c r="M10" s="181" t="s">
        <v>699</v>
      </c>
      <c r="N10" s="338">
        <v>0</v>
      </c>
      <c r="O10" s="338" t="s">
        <v>72</v>
      </c>
      <c r="P10" s="333"/>
      <c r="Q10" s="338">
        <v>0</v>
      </c>
      <c r="R10" s="339">
        <v>0</v>
      </c>
      <c r="S10" s="339">
        <v>0</v>
      </c>
      <c r="T10" s="339">
        <v>0</v>
      </c>
      <c r="U10" s="339">
        <v>0</v>
      </c>
      <c r="V10" s="334" t="s">
        <v>462</v>
      </c>
      <c r="W10" s="333" t="s">
        <v>463</v>
      </c>
      <c r="X10" s="334" t="s">
        <v>464</v>
      </c>
    </row>
    <row r="11" spans="1:24" ht="69" customHeight="1" x14ac:dyDescent="0.25">
      <c r="A11" s="669"/>
      <c r="B11" s="334" t="s">
        <v>722</v>
      </c>
      <c r="C11" s="334" t="s">
        <v>723</v>
      </c>
      <c r="D11" s="560" t="s">
        <v>697</v>
      </c>
      <c r="E11" s="655" t="s">
        <v>82</v>
      </c>
      <c r="F11" s="560" t="s">
        <v>724</v>
      </c>
      <c r="G11" s="517" t="s">
        <v>470</v>
      </c>
      <c r="H11" s="517">
        <v>1</v>
      </c>
      <c r="I11" s="517"/>
      <c r="J11" s="517"/>
      <c r="K11" s="517">
        <v>1</v>
      </c>
      <c r="L11" s="517"/>
      <c r="M11" s="560" t="s">
        <v>701</v>
      </c>
      <c r="N11" s="338"/>
      <c r="O11" s="338"/>
      <c r="P11" s="333"/>
      <c r="Q11" s="333"/>
      <c r="R11" s="339"/>
      <c r="S11" s="339"/>
      <c r="T11" s="339"/>
      <c r="U11" s="339"/>
      <c r="V11" s="334"/>
      <c r="W11" s="333"/>
      <c r="X11" s="334"/>
    </row>
    <row r="12" spans="1:24" ht="121.5" customHeight="1" x14ac:dyDescent="0.25">
      <c r="A12" s="669"/>
      <c r="B12" s="334"/>
      <c r="C12" s="334"/>
      <c r="D12" s="342"/>
      <c r="E12" s="656"/>
      <c r="F12" s="342"/>
      <c r="G12" s="518"/>
      <c r="H12" s="518"/>
      <c r="I12" s="518"/>
      <c r="J12" s="518"/>
      <c r="K12" s="518"/>
      <c r="L12" s="518"/>
      <c r="M12" s="342"/>
      <c r="N12" s="338"/>
      <c r="O12" s="338"/>
      <c r="P12" s="333"/>
      <c r="Q12" s="333"/>
      <c r="R12" s="339"/>
      <c r="S12" s="339"/>
      <c r="T12" s="339"/>
      <c r="U12" s="339"/>
      <c r="V12" s="334"/>
      <c r="W12" s="333"/>
      <c r="X12" s="334"/>
    </row>
    <row r="13" spans="1:24" ht="59.25" customHeight="1" thickBot="1" x14ac:dyDescent="0.3">
      <c r="A13" s="670"/>
      <c r="B13" s="334"/>
      <c r="C13" s="334"/>
      <c r="D13" s="343"/>
      <c r="E13" s="657"/>
      <c r="F13" s="343"/>
      <c r="G13" s="519"/>
      <c r="H13" s="519"/>
      <c r="I13" s="519"/>
      <c r="J13" s="519"/>
      <c r="K13" s="542"/>
      <c r="L13" s="519"/>
      <c r="M13" s="343"/>
      <c r="N13" s="338"/>
      <c r="O13" s="338"/>
      <c r="P13" s="333"/>
      <c r="Q13" s="333"/>
      <c r="R13" s="339"/>
      <c r="S13" s="339"/>
      <c r="T13" s="339"/>
      <c r="U13" s="339"/>
      <c r="V13" s="334"/>
      <c r="W13" s="333"/>
      <c r="X13" s="334"/>
    </row>
    <row r="14" spans="1:24" ht="149.25" customHeight="1" x14ac:dyDescent="0.25">
      <c r="A14" s="652" t="s">
        <v>54</v>
      </c>
      <c r="B14" s="342" t="s">
        <v>471</v>
      </c>
      <c r="C14" s="547" t="s">
        <v>472</v>
      </c>
      <c r="D14" s="265" t="s">
        <v>473</v>
      </c>
      <c r="E14" s="120" t="s">
        <v>82</v>
      </c>
      <c r="F14" s="198" t="s">
        <v>585</v>
      </c>
      <c r="G14" s="175">
        <v>1</v>
      </c>
      <c r="H14" s="175">
        <v>1</v>
      </c>
      <c r="I14" s="175">
        <v>1</v>
      </c>
      <c r="J14" s="292">
        <v>1</v>
      </c>
      <c r="K14" s="175">
        <v>1</v>
      </c>
      <c r="L14" s="175">
        <v>1</v>
      </c>
      <c r="M14" s="193" t="s">
        <v>474</v>
      </c>
      <c r="N14" s="196">
        <v>250000</v>
      </c>
      <c r="O14" s="196">
        <v>0</v>
      </c>
      <c r="P14" s="176" t="s">
        <v>72</v>
      </c>
      <c r="Q14" s="196">
        <f>N14+O14</f>
        <v>250000</v>
      </c>
      <c r="R14" s="123">
        <f>Q14/4</f>
        <v>62500</v>
      </c>
      <c r="S14" s="123">
        <f>R14</f>
        <v>62500</v>
      </c>
      <c r="T14" s="123">
        <f>R14</f>
        <v>62500</v>
      </c>
      <c r="U14" s="123">
        <f>R14</f>
        <v>62500</v>
      </c>
      <c r="V14" s="79" t="s">
        <v>475</v>
      </c>
      <c r="W14" s="333" t="s">
        <v>476</v>
      </c>
      <c r="X14" s="334" t="s">
        <v>477</v>
      </c>
    </row>
    <row r="15" spans="1:24" ht="155.25" customHeight="1" x14ac:dyDescent="0.25">
      <c r="A15" s="653"/>
      <c r="B15" s="342"/>
      <c r="C15" s="547"/>
      <c r="D15" s="253" t="s">
        <v>478</v>
      </c>
      <c r="E15" s="120" t="s">
        <v>82</v>
      </c>
      <c r="F15" s="180" t="s">
        <v>479</v>
      </c>
      <c r="G15" s="175">
        <v>1</v>
      </c>
      <c r="H15" s="175">
        <v>1</v>
      </c>
      <c r="I15" s="175">
        <v>1</v>
      </c>
      <c r="J15" s="292">
        <v>1</v>
      </c>
      <c r="K15" s="175">
        <v>1</v>
      </c>
      <c r="L15" s="175">
        <v>1</v>
      </c>
      <c r="M15" s="177" t="s">
        <v>480</v>
      </c>
      <c r="N15" s="196">
        <v>149988</v>
      </c>
      <c r="O15" s="196">
        <v>0</v>
      </c>
      <c r="P15" s="176" t="s">
        <v>72</v>
      </c>
      <c r="Q15" s="196">
        <f>N15</f>
        <v>149988</v>
      </c>
      <c r="R15" s="123">
        <f>Q15/4</f>
        <v>37497</v>
      </c>
      <c r="S15" s="123">
        <f>R15</f>
        <v>37497</v>
      </c>
      <c r="T15" s="123">
        <f>R15</f>
        <v>37497</v>
      </c>
      <c r="U15" s="123">
        <f>R15</f>
        <v>37497</v>
      </c>
      <c r="V15" s="79" t="s">
        <v>481</v>
      </c>
      <c r="W15" s="333"/>
      <c r="X15" s="334"/>
    </row>
    <row r="16" spans="1:24" ht="210" customHeight="1" x14ac:dyDescent="0.25">
      <c r="A16" s="653"/>
      <c r="B16" s="342"/>
      <c r="C16" s="547"/>
      <c r="D16" s="253" t="s">
        <v>482</v>
      </c>
      <c r="E16" s="120" t="s">
        <v>82</v>
      </c>
      <c r="F16" s="180" t="s">
        <v>586</v>
      </c>
      <c r="G16" s="175">
        <v>1</v>
      </c>
      <c r="H16" s="175">
        <v>1</v>
      </c>
      <c r="I16" s="175">
        <v>1</v>
      </c>
      <c r="J16" s="292">
        <v>1</v>
      </c>
      <c r="K16" s="175">
        <v>1</v>
      </c>
      <c r="L16" s="175">
        <v>1</v>
      </c>
      <c r="M16" s="177" t="s">
        <v>483</v>
      </c>
      <c r="N16" s="196">
        <v>200000</v>
      </c>
      <c r="O16" s="196">
        <v>0</v>
      </c>
      <c r="P16" s="176" t="s">
        <v>72</v>
      </c>
      <c r="Q16" s="196">
        <v>200000</v>
      </c>
      <c r="R16" s="123">
        <f>Q16/4</f>
        <v>50000</v>
      </c>
      <c r="S16" s="123">
        <v>25000</v>
      </c>
      <c r="T16" s="123">
        <v>25000</v>
      </c>
      <c r="U16" s="123">
        <v>25000</v>
      </c>
      <c r="V16" s="79" t="s">
        <v>484</v>
      </c>
      <c r="W16" s="333"/>
      <c r="X16" s="334"/>
    </row>
    <row r="17" spans="1:24" ht="180" customHeight="1" x14ac:dyDescent="0.25">
      <c r="A17" s="653"/>
      <c r="B17" s="342"/>
      <c r="C17" s="547"/>
      <c r="D17" s="253" t="s">
        <v>485</v>
      </c>
      <c r="E17" s="120" t="s">
        <v>82</v>
      </c>
      <c r="F17" s="180" t="s">
        <v>486</v>
      </c>
      <c r="G17" s="175">
        <v>1</v>
      </c>
      <c r="H17" s="175">
        <v>1</v>
      </c>
      <c r="I17" s="175">
        <v>1</v>
      </c>
      <c r="J17" s="292">
        <v>1</v>
      </c>
      <c r="K17" s="175">
        <v>1</v>
      </c>
      <c r="L17" s="175">
        <v>1</v>
      </c>
      <c r="M17" s="177" t="s">
        <v>487</v>
      </c>
      <c r="N17" s="185">
        <v>120000</v>
      </c>
      <c r="O17" s="185">
        <v>0</v>
      </c>
      <c r="P17" s="177" t="s">
        <v>72</v>
      </c>
      <c r="Q17" s="185">
        <v>120000</v>
      </c>
      <c r="R17" s="124">
        <v>30000</v>
      </c>
      <c r="S17" s="124">
        <f>R17</f>
        <v>30000</v>
      </c>
      <c r="T17" s="124">
        <f>R17</f>
        <v>30000</v>
      </c>
      <c r="U17" s="124">
        <f>R17</f>
        <v>30000</v>
      </c>
      <c r="V17" s="79" t="s">
        <v>488</v>
      </c>
      <c r="W17" s="333"/>
      <c r="X17" s="334"/>
    </row>
    <row r="18" spans="1:24" ht="210" customHeight="1" x14ac:dyDescent="0.25">
      <c r="A18" s="653"/>
      <c r="B18" s="342"/>
      <c r="C18" s="547"/>
      <c r="D18" s="253" t="s">
        <v>489</v>
      </c>
      <c r="E18" s="120" t="s">
        <v>82</v>
      </c>
      <c r="F18" s="172" t="s">
        <v>587</v>
      </c>
      <c r="G18" s="175">
        <v>1</v>
      </c>
      <c r="H18" s="175">
        <v>1</v>
      </c>
      <c r="I18" s="175">
        <v>1</v>
      </c>
      <c r="J18" s="292">
        <v>1</v>
      </c>
      <c r="K18" s="175">
        <v>1</v>
      </c>
      <c r="L18" s="175">
        <v>1</v>
      </c>
      <c r="M18" s="177" t="s">
        <v>490</v>
      </c>
      <c r="N18" s="185">
        <v>750000</v>
      </c>
      <c r="O18" s="185">
        <v>0</v>
      </c>
      <c r="P18" s="177" t="s">
        <v>72</v>
      </c>
      <c r="Q18" s="185">
        <f>N18</f>
        <v>750000</v>
      </c>
      <c r="R18" s="124">
        <f>Q18/4</f>
        <v>187500</v>
      </c>
      <c r="S18" s="124">
        <v>106225</v>
      </c>
      <c r="T18" s="124">
        <v>106225</v>
      </c>
      <c r="U18" s="124">
        <v>106225</v>
      </c>
      <c r="V18" s="79" t="s">
        <v>491</v>
      </c>
      <c r="W18" s="333"/>
      <c r="X18" s="334"/>
    </row>
    <row r="19" spans="1:24" ht="339.75" customHeight="1" x14ac:dyDescent="0.25">
      <c r="A19" s="653"/>
      <c r="B19" s="570"/>
      <c r="C19" s="547"/>
      <c r="D19" s="255" t="s">
        <v>492</v>
      </c>
      <c r="E19" s="121" t="s">
        <v>82</v>
      </c>
      <c r="F19" s="173" t="s">
        <v>493</v>
      </c>
      <c r="G19" s="174">
        <v>1</v>
      </c>
      <c r="H19" s="174">
        <v>1</v>
      </c>
      <c r="I19" s="174">
        <v>1</v>
      </c>
      <c r="J19" s="291">
        <v>1</v>
      </c>
      <c r="K19" s="174">
        <v>1</v>
      </c>
      <c r="L19" s="174">
        <v>1</v>
      </c>
      <c r="M19" s="178" t="s">
        <v>483</v>
      </c>
      <c r="N19" s="185">
        <v>150000</v>
      </c>
      <c r="O19" s="185">
        <v>0</v>
      </c>
      <c r="P19" s="177" t="s">
        <v>72</v>
      </c>
      <c r="Q19" s="185">
        <f>N19</f>
        <v>150000</v>
      </c>
      <c r="R19" s="124">
        <f>Q19/4</f>
        <v>37500</v>
      </c>
      <c r="S19" s="124">
        <f>R19</f>
        <v>37500</v>
      </c>
      <c r="T19" s="124">
        <f>R19</f>
        <v>37500</v>
      </c>
      <c r="U19" s="124">
        <f>R19</f>
        <v>37500</v>
      </c>
      <c r="V19" s="79" t="s">
        <v>494</v>
      </c>
      <c r="W19" s="333"/>
      <c r="X19" s="334"/>
    </row>
    <row r="20" spans="1:24" ht="186" customHeight="1" x14ac:dyDescent="0.25">
      <c r="A20" s="653"/>
      <c r="B20" s="560" t="s">
        <v>702</v>
      </c>
      <c r="C20" s="560" t="s">
        <v>495</v>
      </c>
      <c r="D20" s="253" t="s">
        <v>496</v>
      </c>
      <c r="E20" s="122" t="s">
        <v>82</v>
      </c>
      <c r="F20" s="180" t="s">
        <v>497</v>
      </c>
      <c r="G20" s="191">
        <v>1</v>
      </c>
      <c r="H20" s="183">
        <v>1</v>
      </c>
      <c r="I20" s="183">
        <v>1</v>
      </c>
      <c r="J20" s="290">
        <v>1</v>
      </c>
      <c r="K20" s="183">
        <v>1</v>
      </c>
      <c r="L20" s="183">
        <v>1</v>
      </c>
      <c r="M20" s="177" t="s">
        <v>498</v>
      </c>
      <c r="N20" s="185">
        <f>[1]PACC!$M$89</f>
        <v>4730825.43</v>
      </c>
      <c r="O20" s="185" t="s">
        <v>72</v>
      </c>
      <c r="P20" s="185" t="s">
        <v>72</v>
      </c>
      <c r="Q20" s="185">
        <f>N20</f>
        <v>4730825.43</v>
      </c>
      <c r="R20" s="125">
        <f>Q20/4</f>
        <v>1182706.3574999999</v>
      </c>
      <c r="S20" s="125">
        <f>R20</f>
        <v>1182706.3574999999</v>
      </c>
      <c r="T20" s="124">
        <f>R20</f>
        <v>1182706.3574999999</v>
      </c>
      <c r="U20" s="124">
        <f>R20</f>
        <v>1182706.3574999999</v>
      </c>
      <c r="V20" s="80" t="s">
        <v>499</v>
      </c>
      <c r="W20" s="646" t="s">
        <v>500</v>
      </c>
      <c r="X20" s="334" t="s">
        <v>501</v>
      </c>
    </row>
    <row r="21" spans="1:24" ht="56.25" customHeight="1" x14ac:dyDescent="0.25">
      <c r="A21" s="653"/>
      <c r="B21" s="342"/>
      <c r="C21" s="342"/>
      <c r="D21" s="560" t="s">
        <v>502</v>
      </c>
      <c r="E21" s="334" t="s">
        <v>82</v>
      </c>
      <c r="F21" s="333" t="s">
        <v>503</v>
      </c>
      <c r="G21" s="336">
        <v>1</v>
      </c>
      <c r="H21" s="648">
        <v>1</v>
      </c>
      <c r="I21" s="648">
        <v>1</v>
      </c>
      <c r="J21" s="649">
        <v>1</v>
      </c>
      <c r="K21" s="648">
        <v>1</v>
      </c>
      <c r="L21" s="648">
        <v>1</v>
      </c>
      <c r="M21" s="650" t="s">
        <v>498</v>
      </c>
      <c r="N21" s="647">
        <f>[1]PACC!$M$102</f>
        <v>491228.93000000005</v>
      </c>
      <c r="O21" s="647" t="s">
        <v>72</v>
      </c>
      <c r="P21" s="647" t="s">
        <v>72</v>
      </c>
      <c r="Q21" s="647">
        <f>N21</f>
        <v>491228.93000000005</v>
      </c>
      <c r="R21" s="647">
        <f>N21/4</f>
        <v>122807.23250000001</v>
      </c>
      <c r="S21" s="647">
        <v>167266.9</v>
      </c>
      <c r="T21" s="647">
        <v>167266.9</v>
      </c>
      <c r="U21" s="647">
        <v>167266.9</v>
      </c>
      <c r="V21" s="646" t="s">
        <v>504</v>
      </c>
      <c r="W21" s="646"/>
      <c r="X21" s="334"/>
    </row>
    <row r="22" spans="1:24" ht="183" customHeight="1" x14ac:dyDescent="0.25">
      <c r="A22" s="653"/>
      <c r="B22" s="342"/>
      <c r="C22" s="342"/>
      <c r="D22" s="570"/>
      <c r="E22" s="334"/>
      <c r="F22" s="333"/>
      <c r="G22" s="334"/>
      <c r="H22" s="648"/>
      <c r="I22" s="648"/>
      <c r="J22" s="649"/>
      <c r="K22" s="648"/>
      <c r="L22" s="648"/>
      <c r="M22" s="654"/>
      <c r="N22" s="647"/>
      <c r="O22" s="647"/>
      <c r="P22" s="647"/>
      <c r="Q22" s="647"/>
      <c r="R22" s="647"/>
      <c r="S22" s="647"/>
      <c r="T22" s="647"/>
      <c r="U22" s="647"/>
      <c r="V22" s="646"/>
      <c r="W22" s="646"/>
      <c r="X22" s="334"/>
    </row>
    <row r="23" spans="1:24" ht="37.5" customHeight="1" x14ac:dyDescent="0.25">
      <c r="A23" s="653"/>
      <c r="B23" s="342"/>
      <c r="C23" s="342"/>
      <c r="D23" s="560" t="s">
        <v>505</v>
      </c>
      <c r="E23" s="560" t="s">
        <v>82</v>
      </c>
      <c r="F23" s="537" t="s">
        <v>506</v>
      </c>
      <c r="G23" s="336">
        <v>1</v>
      </c>
      <c r="H23" s="648">
        <v>1</v>
      </c>
      <c r="I23" s="648">
        <v>1</v>
      </c>
      <c r="J23" s="649">
        <v>1</v>
      </c>
      <c r="K23" s="648">
        <v>1</v>
      </c>
      <c r="L23" s="648">
        <v>1</v>
      </c>
      <c r="M23" s="650" t="s">
        <v>498</v>
      </c>
      <c r="N23" s="647">
        <f>[1]PACC!$M$144</f>
        <v>2089243.4300000002</v>
      </c>
      <c r="O23" s="647" t="s">
        <v>72</v>
      </c>
      <c r="P23" s="647" t="s">
        <v>72</v>
      </c>
      <c r="Q23" s="647">
        <f>N23</f>
        <v>2089243.4300000002</v>
      </c>
      <c r="R23" s="647">
        <f>Q23/4</f>
        <v>522310.85750000004</v>
      </c>
      <c r="S23" s="647">
        <f>R23</f>
        <v>522310.85750000004</v>
      </c>
      <c r="T23" s="647">
        <f>R23</f>
        <v>522310.85750000004</v>
      </c>
      <c r="U23" s="647">
        <f>R23</f>
        <v>522310.85750000004</v>
      </c>
      <c r="V23" s="647" t="s">
        <v>507</v>
      </c>
      <c r="W23" s="646"/>
      <c r="X23" s="334"/>
    </row>
    <row r="24" spans="1:24" ht="15" customHeight="1" x14ac:dyDescent="0.25">
      <c r="A24" s="653"/>
      <c r="B24" s="342"/>
      <c r="C24" s="342"/>
      <c r="D24" s="342"/>
      <c r="E24" s="342"/>
      <c r="F24" s="538"/>
      <c r="G24" s="334"/>
      <c r="H24" s="648"/>
      <c r="I24" s="648"/>
      <c r="J24" s="649"/>
      <c r="K24" s="648"/>
      <c r="L24" s="648"/>
      <c r="M24" s="651"/>
      <c r="N24" s="647"/>
      <c r="O24" s="647"/>
      <c r="P24" s="647"/>
      <c r="Q24" s="647"/>
      <c r="R24" s="647"/>
      <c r="S24" s="647"/>
      <c r="T24" s="647"/>
      <c r="U24" s="647"/>
      <c r="V24" s="647"/>
      <c r="W24" s="646"/>
      <c r="X24" s="334"/>
    </row>
    <row r="25" spans="1:24" x14ac:dyDescent="0.25">
      <c r="A25" s="653"/>
      <c r="B25" s="342"/>
      <c r="C25" s="342"/>
      <c r="D25" s="342"/>
      <c r="E25" s="342"/>
      <c r="F25" s="538"/>
      <c r="G25" s="334"/>
      <c r="H25" s="648"/>
      <c r="I25" s="648"/>
      <c r="J25" s="649"/>
      <c r="K25" s="648"/>
      <c r="L25" s="648"/>
      <c r="M25" s="651"/>
      <c r="N25" s="647"/>
      <c r="O25" s="647"/>
      <c r="P25" s="647"/>
      <c r="Q25" s="647"/>
      <c r="R25" s="647"/>
      <c r="S25" s="647"/>
      <c r="T25" s="647"/>
      <c r="U25" s="647"/>
      <c r="V25" s="647"/>
      <c r="W25" s="646"/>
      <c r="X25" s="334"/>
    </row>
    <row r="26" spans="1:24" x14ac:dyDescent="0.25">
      <c r="A26" s="653"/>
      <c r="B26" s="342"/>
      <c r="C26" s="342"/>
      <c r="D26" s="342"/>
      <c r="E26" s="342"/>
      <c r="F26" s="538"/>
      <c r="G26" s="334"/>
      <c r="H26" s="648"/>
      <c r="I26" s="648"/>
      <c r="J26" s="649"/>
      <c r="K26" s="648"/>
      <c r="L26" s="648"/>
      <c r="M26" s="651"/>
      <c r="N26" s="647"/>
      <c r="O26" s="647"/>
      <c r="P26" s="647"/>
      <c r="Q26" s="647"/>
      <c r="R26" s="647"/>
      <c r="S26" s="647"/>
      <c r="T26" s="647"/>
      <c r="U26" s="647"/>
      <c r="V26" s="647"/>
      <c r="W26" s="646"/>
      <c r="X26" s="334"/>
    </row>
    <row r="27" spans="1:24" x14ac:dyDescent="0.25">
      <c r="A27" s="653"/>
      <c r="B27" s="342"/>
      <c r="C27" s="342"/>
      <c r="D27" s="342"/>
      <c r="E27" s="342"/>
      <c r="F27" s="538"/>
      <c r="G27" s="334"/>
      <c r="H27" s="648"/>
      <c r="I27" s="648"/>
      <c r="J27" s="649"/>
      <c r="K27" s="648"/>
      <c r="L27" s="648"/>
      <c r="M27" s="651"/>
      <c r="N27" s="647"/>
      <c r="O27" s="647"/>
      <c r="P27" s="647"/>
      <c r="Q27" s="647"/>
      <c r="R27" s="647"/>
      <c r="S27" s="647"/>
      <c r="T27" s="647"/>
      <c r="U27" s="647"/>
      <c r="V27" s="647"/>
      <c r="W27" s="646"/>
      <c r="X27" s="334"/>
    </row>
    <row r="28" spans="1:24" ht="56.25" customHeight="1" thickBot="1" x14ac:dyDescent="0.3">
      <c r="A28" s="653"/>
      <c r="B28" s="342"/>
      <c r="C28" s="342"/>
      <c r="D28" s="342"/>
      <c r="E28" s="342"/>
      <c r="F28" s="538"/>
      <c r="G28" s="334"/>
      <c r="H28" s="648"/>
      <c r="I28" s="648"/>
      <c r="J28" s="649"/>
      <c r="K28" s="648"/>
      <c r="L28" s="648"/>
      <c r="M28" s="651"/>
      <c r="N28" s="647"/>
      <c r="O28" s="647"/>
      <c r="P28" s="647"/>
      <c r="Q28" s="647"/>
      <c r="R28" s="647"/>
      <c r="S28" s="647"/>
      <c r="T28" s="647"/>
      <c r="U28" s="647"/>
      <c r="V28" s="647"/>
      <c r="W28" s="646"/>
      <c r="X28" s="334"/>
    </row>
    <row r="29" spans="1:24" ht="60" customHeight="1" x14ac:dyDescent="0.25">
      <c r="A29" s="540" t="s">
        <v>54</v>
      </c>
      <c r="B29" s="570" t="s">
        <v>508</v>
      </c>
      <c r="C29" s="570" t="s">
        <v>588</v>
      </c>
      <c r="D29" s="540" t="s">
        <v>509</v>
      </c>
      <c r="E29" s="341" t="s">
        <v>589</v>
      </c>
      <c r="F29" s="540" t="s">
        <v>510</v>
      </c>
      <c r="G29" s="512">
        <v>1</v>
      </c>
      <c r="H29" s="250">
        <v>1</v>
      </c>
      <c r="I29" s="256">
        <v>1</v>
      </c>
      <c r="J29" s="292">
        <v>1</v>
      </c>
      <c r="K29" s="256">
        <v>1</v>
      </c>
      <c r="L29" s="256">
        <v>1</v>
      </c>
      <c r="M29" s="248" t="s">
        <v>511</v>
      </c>
      <c r="N29" s="338">
        <v>47673830.789999999</v>
      </c>
      <c r="O29" s="338">
        <v>0</v>
      </c>
      <c r="P29" s="333" t="s">
        <v>512</v>
      </c>
      <c r="Q29" s="338">
        <f>N29+O29</f>
        <v>47673830.789999999</v>
      </c>
      <c r="R29" s="338" t="s">
        <v>513</v>
      </c>
      <c r="S29" s="338" t="s">
        <v>513</v>
      </c>
      <c r="T29" s="338" t="s">
        <v>513</v>
      </c>
      <c r="U29" s="338" t="s">
        <v>513</v>
      </c>
      <c r="V29" s="333" t="s">
        <v>514</v>
      </c>
      <c r="W29" s="333" t="s">
        <v>512</v>
      </c>
      <c r="X29" s="334" t="s">
        <v>515</v>
      </c>
    </row>
    <row r="30" spans="1:24" ht="30" x14ac:dyDescent="0.25">
      <c r="A30" s="538"/>
      <c r="B30" s="334"/>
      <c r="C30" s="334"/>
      <c r="D30" s="538"/>
      <c r="E30" s="342"/>
      <c r="F30" s="538"/>
      <c r="G30" s="513"/>
      <c r="H30" s="250">
        <v>1</v>
      </c>
      <c r="I30" s="256">
        <v>1</v>
      </c>
      <c r="J30" s="292">
        <v>1</v>
      </c>
      <c r="K30" s="256">
        <v>1</v>
      </c>
      <c r="L30" s="256">
        <v>1</v>
      </c>
      <c r="M30" s="249" t="s">
        <v>516</v>
      </c>
      <c r="N30" s="338"/>
      <c r="O30" s="338"/>
      <c r="P30" s="333"/>
      <c r="Q30" s="333"/>
      <c r="R30" s="338"/>
      <c r="S30" s="338"/>
      <c r="T30" s="338"/>
      <c r="U30" s="338"/>
      <c r="V30" s="333"/>
      <c r="W30" s="333"/>
      <c r="X30" s="334"/>
    </row>
    <row r="31" spans="1:24" ht="45" x14ac:dyDescent="0.25">
      <c r="A31" s="538"/>
      <c r="B31" s="334"/>
      <c r="C31" s="334"/>
      <c r="D31" s="538"/>
      <c r="E31" s="342"/>
      <c r="F31" s="538"/>
      <c r="G31" s="513"/>
      <c r="H31" s="250">
        <v>1</v>
      </c>
      <c r="I31" s="256">
        <v>1</v>
      </c>
      <c r="J31" s="292">
        <v>1</v>
      </c>
      <c r="K31" s="256">
        <v>1</v>
      </c>
      <c r="L31" s="256">
        <v>1</v>
      </c>
      <c r="M31" s="249" t="s">
        <v>517</v>
      </c>
      <c r="N31" s="338"/>
      <c r="O31" s="338"/>
      <c r="P31" s="333"/>
      <c r="Q31" s="333"/>
      <c r="R31" s="338"/>
      <c r="S31" s="338"/>
      <c r="T31" s="338"/>
      <c r="U31" s="338"/>
      <c r="V31" s="333"/>
      <c r="W31" s="333"/>
      <c r="X31" s="334"/>
    </row>
    <row r="32" spans="1:24" ht="45.75" customHeight="1" x14ac:dyDescent="0.25">
      <c r="A32" s="538"/>
      <c r="B32" s="334"/>
      <c r="C32" s="334"/>
      <c r="D32" s="538"/>
      <c r="E32" s="342"/>
      <c r="F32" s="538"/>
      <c r="G32" s="513"/>
      <c r="H32" s="250">
        <v>1</v>
      </c>
      <c r="I32" s="256">
        <v>1</v>
      </c>
      <c r="J32" s="292">
        <v>1</v>
      </c>
      <c r="K32" s="256">
        <v>1</v>
      </c>
      <c r="L32" s="256">
        <v>1</v>
      </c>
      <c r="M32" s="249" t="s">
        <v>518</v>
      </c>
      <c r="N32" s="338"/>
      <c r="O32" s="338"/>
      <c r="P32" s="333"/>
      <c r="Q32" s="333"/>
      <c r="R32" s="338"/>
      <c r="S32" s="338"/>
      <c r="T32" s="338"/>
      <c r="U32" s="338"/>
      <c r="V32" s="333"/>
      <c r="W32" s="333"/>
      <c r="X32" s="334"/>
    </row>
    <row r="33" spans="1:24" ht="37.5" customHeight="1" x14ac:dyDescent="0.25">
      <c r="A33" s="538"/>
      <c r="B33" s="334"/>
      <c r="C33" s="334"/>
      <c r="D33" s="538"/>
      <c r="E33" s="342"/>
      <c r="F33" s="538"/>
      <c r="G33" s="513"/>
      <c r="H33" s="250">
        <v>1</v>
      </c>
      <c r="I33" s="256">
        <v>1</v>
      </c>
      <c r="J33" s="292">
        <v>1</v>
      </c>
      <c r="K33" s="256">
        <v>1</v>
      </c>
      <c r="L33" s="256">
        <v>1</v>
      </c>
      <c r="M33" s="85" t="s">
        <v>519</v>
      </c>
      <c r="N33" s="338"/>
      <c r="O33" s="338"/>
      <c r="P33" s="333"/>
      <c r="Q33" s="333"/>
      <c r="R33" s="338"/>
      <c r="S33" s="338"/>
      <c r="T33" s="338"/>
      <c r="U33" s="338"/>
      <c r="V33" s="333"/>
      <c r="W33" s="333"/>
      <c r="X33" s="334"/>
    </row>
    <row r="34" spans="1:24" ht="42.75" customHeight="1" x14ac:dyDescent="0.25">
      <c r="A34" s="538"/>
      <c r="B34" s="334"/>
      <c r="C34" s="334"/>
      <c r="D34" s="538"/>
      <c r="E34" s="342"/>
      <c r="F34" s="538"/>
      <c r="G34" s="513"/>
      <c r="H34" s="250">
        <v>1</v>
      </c>
      <c r="I34" s="256">
        <v>1</v>
      </c>
      <c r="J34" s="292">
        <v>1</v>
      </c>
      <c r="K34" s="256">
        <v>1</v>
      </c>
      <c r="L34" s="256">
        <v>1</v>
      </c>
      <c r="M34" s="249" t="s">
        <v>520</v>
      </c>
      <c r="N34" s="338"/>
      <c r="O34" s="338"/>
      <c r="P34" s="333"/>
      <c r="Q34" s="333"/>
      <c r="R34" s="338"/>
      <c r="S34" s="338"/>
      <c r="T34" s="338"/>
      <c r="U34" s="338"/>
      <c r="V34" s="333"/>
      <c r="W34" s="333"/>
      <c r="X34" s="334"/>
    </row>
    <row r="35" spans="1:24" ht="30" x14ac:dyDescent="0.25">
      <c r="A35" s="538"/>
      <c r="B35" s="334"/>
      <c r="C35" s="334"/>
      <c r="D35" s="538"/>
      <c r="E35" s="342"/>
      <c r="F35" s="538"/>
      <c r="G35" s="513"/>
      <c r="H35" s="250">
        <v>1</v>
      </c>
      <c r="I35" s="256">
        <v>1</v>
      </c>
      <c r="J35" s="292">
        <v>1</v>
      </c>
      <c r="K35" s="256">
        <v>1</v>
      </c>
      <c r="L35" s="256">
        <v>1</v>
      </c>
      <c r="M35" s="249" t="s">
        <v>521</v>
      </c>
      <c r="N35" s="338"/>
      <c r="O35" s="338"/>
      <c r="P35" s="333"/>
      <c r="Q35" s="333"/>
      <c r="R35" s="338"/>
      <c r="S35" s="338"/>
      <c r="T35" s="338"/>
      <c r="U35" s="338"/>
      <c r="V35" s="333"/>
      <c r="W35" s="333"/>
      <c r="X35" s="334"/>
    </row>
    <row r="36" spans="1:24" ht="69.75" customHeight="1" x14ac:dyDescent="0.25">
      <c r="A36" s="538"/>
      <c r="B36" s="334"/>
      <c r="C36" s="334"/>
      <c r="D36" s="538"/>
      <c r="E36" s="342"/>
      <c r="F36" s="538"/>
      <c r="G36" s="513"/>
      <c r="H36" s="250">
        <v>1</v>
      </c>
      <c r="I36" s="256">
        <v>1</v>
      </c>
      <c r="J36" s="292">
        <v>1</v>
      </c>
      <c r="K36" s="256">
        <v>1</v>
      </c>
      <c r="L36" s="256">
        <v>1</v>
      </c>
      <c r="M36" s="249" t="s">
        <v>522</v>
      </c>
      <c r="N36" s="338"/>
      <c r="O36" s="338"/>
      <c r="P36" s="333"/>
      <c r="Q36" s="333"/>
      <c r="R36" s="338"/>
      <c r="S36" s="338"/>
      <c r="T36" s="338"/>
      <c r="U36" s="338"/>
      <c r="V36" s="333"/>
      <c r="W36" s="333"/>
      <c r="X36" s="334"/>
    </row>
    <row r="37" spans="1:24" ht="45" x14ac:dyDescent="0.25">
      <c r="A37" s="538"/>
      <c r="B37" s="334"/>
      <c r="C37" s="334"/>
      <c r="D37" s="538"/>
      <c r="E37" s="342"/>
      <c r="F37" s="538"/>
      <c r="G37" s="513"/>
      <c r="H37" s="250">
        <v>1</v>
      </c>
      <c r="I37" s="256">
        <v>1</v>
      </c>
      <c r="J37" s="292">
        <v>1</v>
      </c>
      <c r="K37" s="256">
        <v>1</v>
      </c>
      <c r="L37" s="256">
        <v>1</v>
      </c>
      <c r="M37" s="249" t="s">
        <v>590</v>
      </c>
      <c r="N37" s="338"/>
      <c r="O37" s="338"/>
      <c r="P37" s="333"/>
      <c r="Q37" s="333"/>
      <c r="R37" s="338"/>
      <c r="S37" s="338"/>
      <c r="T37" s="338"/>
      <c r="U37" s="338"/>
      <c r="V37" s="333"/>
      <c r="W37" s="333"/>
      <c r="X37" s="334"/>
    </row>
    <row r="38" spans="1:24" ht="30" x14ac:dyDescent="0.25">
      <c r="A38" s="538"/>
      <c r="B38" s="334"/>
      <c r="C38" s="334"/>
      <c r="D38" s="538"/>
      <c r="E38" s="342"/>
      <c r="F38" s="538"/>
      <c r="G38" s="513"/>
      <c r="H38" s="250">
        <v>1</v>
      </c>
      <c r="I38" s="256">
        <v>1</v>
      </c>
      <c r="J38" s="292">
        <v>1</v>
      </c>
      <c r="K38" s="256">
        <v>1</v>
      </c>
      <c r="L38" s="256">
        <v>1</v>
      </c>
      <c r="M38" s="249" t="s">
        <v>591</v>
      </c>
      <c r="N38" s="338"/>
      <c r="O38" s="338"/>
      <c r="P38" s="333"/>
      <c r="Q38" s="333"/>
      <c r="R38" s="338"/>
      <c r="S38" s="338"/>
      <c r="T38" s="338"/>
      <c r="U38" s="338"/>
      <c r="V38" s="333"/>
      <c r="W38" s="333"/>
      <c r="X38" s="334"/>
    </row>
    <row r="39" spans="1:24" x14ac:dyDescent="0.25">
      <c r="A39" s="538"/>
      <c r="B39" s="334"/>
      <c r="C39" s="334"/>
      <c r="D39" s="538"/>
      <c r="E39" s="342"/>
      <c r="F39" s="538"/>
      <c r="G39" s="513"/>
      <c r="H39" s="250">
        <v>1</v>
      </c>
      <c r="I39" s="256">
        <v>1</v>
      </c>
      <c r="J39" s="292">
        <v>1</v>
      </c>
      <c r="K39" s="256">
        <v>1</v>
      </c>
      <c r="L39" s="256">
        <v>1</v>
      </c>
      <c r="M39" s="249" t="s">
        <v>523</v>
      </c>
      <c r="N39" s="338"/>
      <c r="O39" s="338"/>
      <c r="P39" s="333"/>
      <c r="Q39" s="333"/>
      <c r="R39" s="338"/>
      <c r="S39" s="338"/>
      <c r="T39" s="338"/>
      <c r="U39" s="338"/>
      <c r="V39" s="333"/>
      <c r="W39" s="333"/>
      <c r="X39" s="334"/>
    </row>
    <row r="40" spans="1:24" x14ac:dyDescent="0.25">
      <c r="A40" s="538"/>
      <c r="B40" s="334"/>
      <c r="C40" s="334"/>
      <c r="D40" s="538"/>
      <c r="E40" s="342"/>
      <c r="F40" s="538"/>
      <c r="G40" s="513"/>
      <c r="H40" s="250">
        <v>1</v>
      </c>
      <c r="I40" s="256">
        <v>1</v>
      </c>
      <c r="J40" s="292">
        <v>1</v>
      </c>
      <c r="K40" s="256">
        <v>1</v>
      </c>
      <c r="L40" s="256">
        <v>1</v>
      </c>
      <c r="M40" s="249" t="s">
        <v>524</v>
      </c>
      <c r="N40" s="338"/>
      <c r="O40" s="338"/>
      <c r="P40" s="333"/>
      <c r="Q40" s="333"/>
      <c r="R40" s="338"/>
      <c r="S40" s="338"/>
      <c r="T40" s="338"/>
      <c r="U40" s="338"/>
      <c r="V40" s="333"/>
      <c r="W40" s="333"/>
      <c r="X40" s="334"/>
    </row>
    <row r="41" spans="1:24" x14ac:dyDescent="0.25">
      <c r="A41" s="538"/>
      <c r="B41" s="334"/>
      <c r="C41" s="334"/>
      <c r="D41" s="538"/>
      <c r="E41" s="342"/>
      <c r="F41" s="538"/>
      <c r="G41" s="513"/>
      <c r="H41" s="250">
        <v>1</v>
      </c>
      <c r="I41" s="256">
        <v>1</v>
      </c>
      <c r="J41" s="292">
        <v>1</v>
      </c>
      <c r="K41" s="256">
        <v>1</v>
      </c>
      <c r="L41" s="256">
        <v>1</v>
      </c>
      <c r="M41" s="85" t="s">
        <v>525</v>
      </c>
      <c r="N41" s="338"/>
      <c r="O41" s="338"/>
      <c r="P41" s="333"/>
      <c r="Q41" s="333"/>
      <c r="R41" s="338"/>
      <c r="S41" s="338"/>
      <c r="T41" s="338"/>
      <c r="U41" s="338"/>
      <c r="V41" s="333"/>
      <c r="W41" s="333"/>
      <c r="X41" s="334"/>
    </row>
    <row r="42" spans="1:24" ht="60" x14ac:dyDescent="0.25">
      <c r="A42" s="538"/>
      <c r="B42" s="334"/>
      <c r="C42" s="334"/>
      <c r="D42" s="538"/>
      <c r="E42" s="342"/>
      <c r="F42" s="538"/>
      <c r="G42" s="513"/>
      <c r="H42" s="250">
        <v>1</v>
      </c>
      <c r="I42" s="256">
        <v>1</v>
      </c>
      <c r="J42" s="292">
        <v>1</v>
      </c>
      <c r="K42" s="256">
        <v>1</v>
      </c>
      <c r="L42" s="256">
        <v>1</v>
      </c>
      <c r="M42" s="249" t="s">
        <v>592</v>
      </c>
      <c r="N42" s="338"/>
      <c r="O42" s="338"/>
      <c r="P42" s="333"/>
      <c r="Q42" s="333"/>
      <c r="R42" s="338"/>
      <c r="S42" s="338"/>
      <c r="T42" s="338"/>
      <c r="U42" s="338"/>
      <c r="V42" s="333"/>
      <c r="W42" s="333"/>
      <c r="X42" s="334"/>
    </row>
    <row r="43" spans="1:24" ht="33" customHeight="1" x14ac:dyDescent="0.25">
      <c r="A43" s="538"/>
      <c r="B43" s="334"/>
      <c r="C43" s="334"/>
      <c r="D43" s="538"/>
      <c r="E43" s="342"/>
      <c r="F43" s="538"/>
      <c r="G43" s="513"/>
      <c r="H43" s="250">
        <v>1</v>
      </c>
      <c r="I43" s="256">
        <v>1</v>
      </c>
      <c r="J43" s="292">
        <v>1</v>
      </c>
      <c r="K43" s="256">
        <v>1</v>
      </c>
      <c r="L43" s="256">
        <v>1</v>
      </c>
      <c r="M43" s="249" t="s">
        <v>526</v>
      </c>
      <c r="N43" s="338"/>
      <c r="O43" s="338"/>
      <c r="P43" s="333"/>
      <c r="Q43" s="333"/>
      <c r="R43" s="338"/>
      <c r="S43" s="338"/>
      <c r="T43" s="338"/>
      <c r="U43" s="338"/>
      <c r="V43" s="333"/>
      <c r="W43" s="333"/>
      <c r="X43" s="334"/>
    </row>
    <row r="44" spans="1:24" ht="33" customHeight="1" x14ac:dyDescent="0.25">
      <c r="A44" s="538"/>
      <c r="B44" s="560"/>
      <c r="C44" s="560"/>
      <c r="D44" s="538"/>
      <c r="E44" s="342"/>
      <c r="F44" s="538"/>
      <c r="G44" s="513"/>
      <c r="H44" s="250">
        <v>1</v>
      </c>
      <c r="I44" s="256">
        <v>1</v>
      </c>
      <c r="J44" s="292">
        <v>1</v>
      </c>
      <c r="K44" s="256">
        <v>1</v>
      </c>
      <c r="L44" s="256">
        <v>1</v>
      </c>
      <c r="M44" s="249" t="s">
        <v>527</v>
      </c>
      <c r="N44" s="338"/>
      <c r="O44" s="338"/>
      <c r="P44" s="333"/>
      <c r="Q44" s="333"/>
      <c r="R44" s="338"/>
      <c r="S44" s="338"/>
      <c r="T44" s="338"/>
      <c r="U44" s="338"/>
      <c r="V44" s="333"/>
      <c r="W44" s="333"/>
      <c r="X44" s="334"/>
    </row>
    <row r="45" spans="1:24" ht="33" customHeight="1" x14ac:dyDescent="0.25">
      <c r="A45" s="538"/>
      <c r="B45" s="560"/>
      <c r="C45" s="560"/>
      <c r="D45" s="538"/>
      <c r="E45" s="342"/>
      <c r="F45" s="538"/>
      <c r="G45" s="513"/>
      <c r="H45" s="250">
        <v>1</v>
      </c>
      <c r="I45" s="256">
        <v>1</v>
      </c>
      <c r="J45" s="292">
        <v>1</v>
      </c>
      <c r="K45" s="256">
        <v>1</v>
      </c>
      <c r="L45" s="256">
        <v>1</v>
      </c>
      <c r="M45" s="249" t="s">
        <v>528</v>
      </c>
      <c r="N45" s="338"/>
      <c r="O45" s="338"/>
      <c r="P45" s="333"/>
      <c r="Q45" s="333"/>
      <c r="R45" s="338"/>
      <c r="S45" s="338"/>
      <c r="T45" s="338"/>
      <c r="U45" s="338"/>
      <c r="V45" s="333"/>
      <c r="W45" s="333"/>
      <c r="X45" s="334"/>
    </row>
    <row r="46" spans="1:24" ht="33" customHeight="1" x14ac:dyDescent="0.25">
      <c r="A46" s="538"/>
      <c r="B46" s="560"/>
      <c r="C46" s="560"/>
      <c r="D46" s="538"/>
      <c r="E46" s="342"/>
      <c r="F46" s="538"/>
      <c r="G46" s="513"/>
      <c r="H46" s="250">
        <v>1</v>
      </c>
      <c r="I46" s="256">
        <v>1</v>
      </c>
      <c r="J46" s="292">
        <v>1</v>
      </c>
      <c r="K46" s="256">
        <v>1</v>
      </c>
      <c r="L46" s="256">
        <v>1</v>
      </c>
      <c r="M46" s="249" t="s">
        <v>529</v>
      </c>
      <c r="N46" s="338"/>
      <c r="O46" s="338"/>
      <c r="P46" s="333"/>
      <c r="Q46" s="333"/>
      <c r="R46" s="338"/>
      <c r="S46" s="338"/>
      <c r="T46" s="338"/>
      <c r="U46" s="338"/>
      <c r="V46" s="333"/>
      <c r="W46" s="333"/>
      <c r="X46" s="334"/>
    </row>
    <row r="47" spans="1:24" ht="33" customHeight="1" x14ac:dyDescent="0.25">
      <c r="A47" s="538"/>
      <c r="B47" s="560"/>
      <c r="C47" s="560"/>
      <c r="D47" s="538"/>
      <c r="E47" s="342"/>
      <c r="F47" s="538"/>
      <c r="G47" s="513"/>
      <c r="H47" s="250">
        <v>1</v>
      </c>
      <c r="I47" s="256">
        <v>1</v>
      </c>
      <c r="J47" s="292">
        <v>1</v>
      </c>
      <c r="K47" s="256">
        <v>1</v>
      </c>
      <c r="L47" s="256">
        <v>1</v>
      </c>
      <c r="M47" s="249" t="s">
        <v>530</v>
      </c>
      <c r="N47" s="338"/>
      <c r="O47" s="338"/>
      <c r="P47" s="333"/>
      <c r="Q47" s="333"/>
      <c r="R47" s="338"/>
      <c r="S47" s="338"/>
      <c r="T47" s="338"/>
      <c r="U47" s="338"/>
      <c r="V47" s="333"/>
      <c r="W47" s="333"/>
      <c r="X47" s="334"/>
    </row>
    <row r="48" spans="1:24" ht="33" customHeight="1" x14ac:dyDescent="0.25">
      <c r="A48" s="551"/>
      <c r="B48" s="334"/>
      <c r="C48" s="334"/>
      <c r="D48" s="551"/>
      <c r="E48" s="570"/>
      <c r="F48" s="551"/>
      <c r="G48" s="514"/>
      <c r="H48" s="250">
        <v>1</v>
      </c>
      <c r="I48" s="256">
        <v>1</v>
      </c>
      <c r="J48" s="292">
        <v>1</v>
      </c>
      <c r="K48" s="256">
        <v>1</v>
      </c>
      <c r="L48" s="256">
        <v>1</v>
      </c>
      <c r="M48" s="249" t="s">
        <v>531</v>
      </c>
      <c r="N48" s="338"/>
      <c r="O48" s="338"/>
      <c r="P48" s="333"/>
      <c r="Q48" s="333"/>
      <c r="R48" s="338"/>
      <c r="S48" s="338"/>
      <c r="T48" s="338"/>
      <c r="U48" s="338"/>
      <c r="V48" s="333"/>
      <c r="W48" s="333"/>
      <c r="X48" s="334"/>
    </row>
    <row r="49" spans="1:24" ht="30.75" customHeight="1" thickBot="1" x14ac:dyDescent="0.3">
      <c r="A49" s="581" t="s">
        <v>579</v>
      </c>
      <c r="B49" s="582"/>
      <c r="C49" s="582"/>
      <c r="D49" s="582"/>
      <c r="E49" s="582"/>
      <c r="F49" s="582"/>
      <c r="G49" s="582"/>
      <c r="H49" s="582"/>
      <c r="I49" s="582"/>
      <c r="J49" s="582"/>
      <c r="K49" s="582"/>
      <c r="L49" s="582"/>
      <c r="M49" s="582"/>
      <c r="N49" s="582"/>
      <c r="O49" s="582"/>
      <c r="P49" s="582"/>
      <c r="Q49" s="197">
        <f>SUM(Q7:Q48)</f>
        <v>56605116.579999998</v>
      </c>
      <c r="R49" s="114"/>
      <c r="S49" s="114"/>
      <c r="T49" s="114"/>
      <c r="U49" s="114"/>
      <c r="V49" s="37"/>
      <c r="W49" s="115"/>
      <c r="X49" s="34"/>
    </row>
    <row r="52" spans="1:24" x14ac:dyDescent="0.25">
      <c r="A52" s="274" t="s">
        <v>968</v>
      </c>
      <c r="B52" s="275">
        <v>6</v>
      </c>
    </row>
    <row r="53" spans="1:24" x14ac:dyDescent="0.25">
      <c r="A53" s="274" t="s">
        <v>969</v>
      </c>
      <c r="B53" s="275">
        <v>15</v>
      </c>
    </row>
  </sheetData>
  <mergeCells count="122">
    <mergeCell ref="M5:M6"/>
    <mergeCell ref="N5:N6"/>
    <mergeCell ref="U10:U13"/>
    <mergeCell ref="V10:V13"/>
    <mergeCell ref="W10:W13"/>
    <mergeCell ref="X10:X13"/>
    <mergeCell ref="A49:P49"/>
    <mergeCell ref="A1:X1"/>
    <mergeCell ref="A5:A6"/>
    <mergeCell ref="B5:B6"/>
    <mergeCell ref="C5:C6"/>
    <mergeCell ref="D5:D6"/>
    <mergeCell ref="E5:E6"/>
    <mergeCell ref="F5:F6"/>
    <mergeCell ref="G5:G6"/>
    <mergeCell ref="H5:H6"/>
    <mergeCell ref="I5:L5"/>
    <mergeCell ref="V5:V6"/>
    <mergeCell ref="W5:W6"/>
    <mergeCell ref="X5:X6"/>
    <mergeCell ref="R5:U5"/>
    <mergeCell ref="A7:A13"/>
    <mergeCell ref="B7:B9"/>
    <mergeCell ref="C7:C9"/>
    <mergeCell ref="N7:N9"/>
    <mergeCell ref="O7:O9"/>
    <mergeCell ref="O5:O6"/>
    <mergeCell ref="P5:P6"/>
    <mergeCell ref="Q5:Q6"/>
    <mergeCell ref="X7:X9"/>
    <mergeCell ref="R7:R9"/>
    <mergeCell ref="S7:S9"/>
    <mergeCell ref="T7:T9"/>
    <mergeCell ref="U7:U9"/>
    <mergeCell ref="V7:V9"/>
    <mergeCell ref="W7:W9"/>
    <mergeCell ref="P7:P9"/>
    <mergeCell ref="Q7:Q9"/>
    <mergeCell ref="Q10:Q13"/>
    <mergeCell ref="R10:R13"/>
    <mergeCell ref="S10:S13"/>
    <mergeCell ref="T10:T13"/>
    <mergeCell ref="D11:D13"/>
    <mergeCell ref="E11:E13"/>
    <mergeCell ref="G11:G13"/>
    <mergeCell ref="H11:H13"/>
    <mergeCell ref="I11:I13"/>
    <mergeCell ref="J11:J13"/>
    <mergeCell ref="K11:K13"/>
    <mergeCell ref="L11:L13"/>
    <mergeCell ref="F11:F13"/>
    <mergeCell ref="M11:M13"/>
    <mergeCell ref="B11:B13"/>
    <mergeCell ref="C11:C13"/>
    <mergeCell ref="E23:E28"/>
    <mergeCell ref="H23:H28"/>
    <mergeCell ref="L21:L22"/>
    <mergeCell ref="M21:M22"/>
    <mergeCell ref="N21:N22"/>
    <mergeCell ref="O21:O22"/>
    <mergeCell ref="P21:P22"/>
    <mergeCell ref="G21:G22"/>
    <mergeCell ref="D23:D28"/>
    <mergeCell ref="N10:N13"/>
    <mergeCell ref="O10:O13"/>
    <mergeCell ref="P10:P13"/>
    <mergeCell ref="P23:P28"/>
    <mergeCell ref="C14:C19"/>
    <mergeCell ref="H21:H22"/>
    <mergeCell ref="I21:I22"/>
    <mergeCell ref="J21:J22"/>
    <mergeCell ref="K21:K22"/>
    <mergeCell ref="A29:A48"/>
    <mergeCell ref="B29:B48"/>
    <mergeCell ref="C29:C48"/>
    <mergeCell ref="D29:D48"/>
    <mergeCell ref="E29:E48"/>
    <mergeCell ref="F29:F48"/>
    <mergeCell ref="G29:G48"/>
    <mergeCell ref="N29:N48"/>
    <mergeCell ref="O23:O28"/>
    <mergeCell ref="I23:I28"/>
    <mergeCell ref="J23:J28"/>
    <mergeCell ref="K23:K28"/>
    <mergeCell ref="L23:L28"/>
    <mergeCell ref="M23:M28"/>
    <mergeCell ref="N23:N28"/>
    <mergeCell ref="F23:F28"/>
    <mergeCell ref="G23:G28"/>
    <mergeCell ref="B20:B28"/>
    <mergeCell ref="C20:C28"/>
    <mergeCell ref="D21:D22"/>
    <mergeCell ref="E21:E22"/>
    <mergeCell ref="F21:F22"/>
    <mergeCell ref="A14:A28"/>
    <mergeCell ref="B14:B19"/>
    <mergeCell ref="W14:W19"/>
    <mergeCell ref="X14:X19"/>
    <mergeCell ref="W20:W28"/>
    <mergeCell ref="X20:X28"/>
    <mergeCell ref="R21:R22"/>
    <mergeCell ref="S21:S22"/>
    <mergeCell ref="T21:T22"/>
    <mergeCell ref="Q21:Q22"/>
    <mergeCell ref="U23:U28"/>
    <mergeCell ref="U21:U22"/>
    <mergeCell ref="V21:V22"/>
    <mergeCell ref="V23:V28"/>
    <mergeCell ref="Q23:Q28"/>
    <mergeCell ref="R23:R28"/>
    <mergeCell ref="S23:S28"/>
    <mergeCell ref="T23:T28"/>
    <mergeCell ref="X29:X48"/>
    <mergeCell ref="O29:O48"/>
    <mergeCell ref="P29:P48"/>
    <mergeCell ref="Q29:Q48"/>
    <mergeCell ref="R29:R48"/>
    <mergeCell ref="S29:S48"/>
    <mergeCell ref="T29:T48"/>
    <mergeCell ref="U29:U48"/>
    <mergeCell ref="V29:V48"/>
    <mergeCell ref="W29:W48"/>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5"/>
  <sheetViews>
    <sheetView zoomScale="70" zoomScaleNormal="70" workbookViewId="0">
      <selection activeCell="M4" sqref="M4"/>
    </sheetView>
  </sheetViews>
  <sheetFormatPr defaultColWidth="11.42578125" defaultRowHeight="15" x14ac:dyDescent="0.25"/>
  <cols>
    <col min="1" max="1" width="38.140625" style="3" customWidth="1"/>
    <col min="2" max="2" width="30.85546875" style="3" customWidth="1"/>
    <col min="3" max="3" width="26.28515625" style="199" customWidth="1"/>
    <col min="4" max="4" width="26.85546875" style="3" customWidth="1"/>
    <col min="5" max="5" width="11.7109375" style="3" customWidth="1"/>
    <col min="6" max="6" width="28.28515625" style="3" customWidth="1"/>
    <col min="7" max="7" width="13.5703125" style="3" customWidth="1"/>
    <col min="8" max="8" width="10.7109375" style="3" customWidth="1"/>
    <col min="9" max="9" width="10.85546875" style="3" customWidth="1"/>
    <col min="10" max="10" width="10.7109375" style="228" customWidth="1"/>
    <col min="11" max="11" width="11.140625" style="3" customWidth="1"/>
    <col min="12" max="12" width="11.7109375" style="3" customWidth="1"/>
    <col min="13" max="13" width="41.42578125" style="3" customWidth="1"/>
    <col min="14" max="14" width="17" style="3" hidden="1" customWidth="1"/>
    <col min="15" max="15" width="15" style="3" hidden="1" customWidth="1"/>
    <col min="16" max="16" width="14.7109375" style="3" hidden="1" customWidth="1"/>
    <col min="17" max="17" width="18.85546875" style="228" customWidth="1"/>
    <col min="18" max="21" width="15.85546875" style="3" customWidth="1"/>
    <col min="22" max="22" width="16.5703125" style="3" customWidth="1"/>
    <col min="23" max="23" width="14.85546875" style="3" customWidth="1"/>
    <col min="24" max="24" width="31.5703125" style="3" customWidth="1"/>
    <col min="25" max="16384" width="11.42578125" style="3"/>
  </cols>
  <sheetData>
    <row r="1" spans="1:24" s="187" customFormat="1" ht="19.5" customHeight="1" x14ac:dyDescent="0.25">
      <c r="A1" s="324" t="s">
        <v>61</v>
      </c>
      <c r="B1" s="720" t="s">
        <v>56</v>
      </c>
      <c r="C1" s="720" t="s">
        <v>66</v>
      </c>
      <c r="D1" s="321" t="s">
        <v>5</v>
      </c>
      <c r="E1" s="726" t="s">
        <v>57</v>
      </c>
      <c r="F1" s="720" t="s">
        <v>58</v>
      </c>
      <c r="G1" s="720" t="s">
        <v>6</v>
      </c>
      <c r="H1" s="720" t="s">
        <v>59</v>
      </c>
      <c r="I1" s="720" t="s">
        <v>7</v>
      </c>
      <c r="J1" s="720"/>
      <c r="K1" s="720"/>
      <c r="L1" s="720"/>
      <c r="M1" s="720" t="s">
        <v>4</v>
      </c>
      <c r="N1" s="720" t="s">
        <v>62</v>
      </c>
      <c r="O1" s="720" t="s">
        <v>63</v>
      </c>
      <c r="P1" s="720" t="s">
        <v>2</v>
      </c>
      <c r="Q1" s="720" t="s">
        <v>64</v>
      </c>
      <c r="R1" s="720" t="s">
        <v>65</v>
      </c>
      <c r="S1" s="720"/>
      <c r="T1" s="720"/>
      <c r="U1" s="720"/>
      <c r="V1" s="720" t="s">
        <v>68</v>
      </c>
      <c r="W1" s="720" t="s">
        <v>855</v>
      </c>
      <c r="X1" s="722" t="s">
        <v>60</v>
      </c>
    </row>
    <row r="2" spans="1:24" s="187" customFormat="1" ht="27.75" customHeight="1" thickBot="1" x14ac:dyDescent="0.3">
      <c r="A2" s="724"/>
      <c r="B2" s="721"/>
      <c r="C2" s="721"/>
      <c r="D2" s="725"/>
      <c r="E2" s="727"/>
      <c r="F2" s="721"/>
      <c r="G2" s="721"/>
      <c r="H2" s="721"/>
      <c r="I2" s="227" t="s">
        <v>8</v>
      </c>
      <c r="J2" s="294" t="s">
        <v>9</v>
      </c>
      <c r="K2" s="227" t="s">
        <v>10</v>
      </c>
      <c r="L2" s="227" t="s">
        <v>11</v>
      </c>
      <c r="M2" s="721"/>
      <c r="N2" s="721"/>
      <c r="O2" s="721"/>
      <c r="P2" s="721"/>
      <c r="Q2" s="721"/>
      <c r="R2" s="227" t="s">
        <v>8</v>
      </c>
      <c r="S2" s="227" t="s">
        <v>9</v>
      </c>
      <c r="T2" s="227" t="s">
        <v>10</v>
      </c>
      <c r="U2" s="227" t="s">
        <v>11</v>
      </c>
      <c r="V2" s="721"/>
      <c r="W2" s="721"/>
      <c r="X2" s="723"/>
    </row>
    <row r="3" spans="1:24" ht="39" customHeight="1" x14ac:dyDescent="0.25">
      <c r="A3" s="710" t="s">
        <v>727</v>
      </c>
      <c r="B3" s="485" t="s">
        <v>728</v>
      </c>
      <c r="C3" s="716" t="s">
        <v>729</v>
      </c>
      <c r="D3" s="439" t="s">
        <v>956</v>
      </c>
      <c r="E3" s="439" t="s">
        <v>82</v>
      </c>
      <c r="F3" s="439" t="s">
        <v>916</v>
      </c>
      <c r="G3" s="699">
        <v>0</v>
      </c>
      <c r="H3" s="699">
        <v>1</v>
      </c>
      <c r="I3" s="699">
        <v>0.25</v>
      </c>
      <c r="J3" s="701">
        <v>0.25</v>
      </c>
      <c r="K3" s="699">
        <v>0.25</v>
      </c>
      <c r="L3" s="699">
        <v>0.25</v>
      </c>
      <c r="M3" s="200" t="s">
        <v>730</v>
      </c>
      <c r="N3" s="692">
        <v>1943250</v>
      </c>
      <c r="O3" s="692">
        <v>0</v>
      </c>
      <c r="P3" s="375" t="s">
        <v>731</v>
      </c>
      <c r="Q3" s="450">
        <f>N3+O3</f>
        <v>1943250</v>
      </c>
      <c r="R3" s="692">
        <v>485812.5</v>
      </c>
      <c r="S3" s="692">
        <v>485812.5</v>
      </c>
      <c r="T3" s="692">
        <v>485812.5</v>
      </c>
      <c r="U3" s="692">
        <v>485812.5</v>
      </c>
      <c r="V3" s="366" t="s">
        <v>732</v>
      </c>
      <c r="W3" s="375" t="s">
        <v>733</v>
      </c>
      <c r="X3" s="375" t="s">
        <v>734</v>
      </c>
    </row>
    <row r="4" spans="1:24" ht="39" customHeight="1" x14ac:dyDescent="0.25">
      <c r="A4" s="711"/>
      <c r="B4" s="443"/>
      <c r="C4" s="676"/>
      <c r="D4" s="366"/>
      <c r="E4" s="366"/>
      <c r="F4" s="366"/>
      <c r="G4" s="366"/>
      <c r="H4" s="366"/>
      <c r="I4" s="366"/>
      <c r="J4" s="364"/>
      <c r="K4" s="366"/>
      <c r="L4" s="366"/>
      <c r="M4" s="201" t="s">
        <v>735</v>
      </c>
      <c r="N4" s="490"/>
      <c r="O4" s="490"/>
      <c r="P4" s="376"/>
      <c r="Q4" s="443"/>
      <c r="R4" s="490"/>
      <c r="S4" s="490"/>
      <c r="T4" s="490"/>
      <c r="U4" s="490"/>
      <c r="V4" s="366"/>
      <c r="W4" s="376"/>
      <c r="X4" s="376"/>
    </row>
    <row r="5" spans="1:24" ht="27.75" customHeight="1" x14ac:dyDescent="0.25">
      <c r="A5" s="711"/>
      <c r="B5" s="443"/>
      <c r="C5" s="676"/>
      <c r="D5" s="366"/>
      <c r="E5" s="366"/>
      <c r="F5" s="366"/>
      <c r="G5" s="366"/>
      <c r="H5" s="366"/>
      <c r="I5" s="366"/>
      <c r="J5" s="364"/>
      <c r="K5" s="366"/>
      <c r="L5" s="366"/>
      <c r="M5" s="202" t="s">
        <v>736</v>
      </c>
      <c r="N5" s="490"/>
      <c r="O5" s="490"/>
      <c r="P5" s="376"/>
      <c r="Q5" s="443"/>
      <c r="R5" s="490"/>
      <c r="S5" s="490"/>
      <c r="T5" s="490"/>
      <c r="U5" s="490"/>
      <c r="V5" s="366"/>
      <c r="W5" s="376"/>
      <c r="X5" s="376"/>
    </row>
    <row r="6" spans="1:24" ht="39" customHeight="1" thickBot="1" x14ac:dyDescent="0.3">
      <c r="A6" s="711"/>
      <c r="B6" s="363"/>
      <c r="C6" s="717"/>
      <c r="D6" s="366"/>
      <c r="E6" s="366"/>
      <c r="F6" s="366"/>
      <c r="G6" s="366"/>
      <c r="H6" s="366"/>
      <c r="I6" s="366"/>
      <c r="J6" s="364"/>
      <c r="K6" s="366"/>
      <c r="L6" s="366"/>
      <c r="M6" s="203" t="s">
        <v>737</v>
      </c>
      <c r="N6" s="492"/>
      <c r="O6" s="492"/>
      <c r="P6" s="365"/>
      <c r="Q6" s="363"/>
      <c r="R6" s="492"/>
      <c r="S6" s="492"/>
      <c r="T6" s="492"/>
      <c r="U6" s="492"/>
      <c r="V6" s="366"/>
      <c r="W6" s="365"/>
      <c r="X6" s="365"/>
    </row>
    <row r="7" spans="1:24" ht="39" customHeight="1" x14ac:dyDescent="0.25">
      <c r="A7" s="711"/>
      <c r="B7" s="485" t="s">
        <v>903</v>
      </c>
      <c r="C7" s="716" t="s">
        <v>738</v>
      </c>
      <c r="D7" s="439" t="s">
        <v>904</v>
      </c>
      <c r="E7" s="439" t="s">
        <v>82</v>
      </c>
      <c r="F7" s="439" t="s">
        <v>909</v>
      </c>
      <c r="G7" s="699">
        <v>0</v>
      </c>
      <c r="H7" s="699">
        <v>1</v>
      </c>
      <c r="I7" s="699">
        <v>0.25</v>
      </c>
      <c r="J7" s="701">
        <v>0.25</v>
      </c>
      <c r="K7" s="699">
        <v>0.25</v>
      </c>
      <c r="L7" s="699">
        <v>0.25</v>
      </c>
      <c r="M7" s="204" t="s">
        <v>739</v>
      </c>
      <c r="N7" s="489">
        <v>4429625</v>
      </c>
      <c r="O7" s="489">
        <v>0</v>
      </c>
      <c r="P7" s="486" t="s">
        <v>731</v>
      </c>
      <c r="Q7" s="452">
        <f t="shared" ref="Q7" si="0">N7+O7</f>
        <v>4429625</v>
      </c>
      <c r="R7" s="489">
        <v>1107406.25</v>
      </c>
      <c r="S7" s="489">
        <v>1107406.25</v>
      </c>
      <c r="T7" s="489">
        <v>1107406.25</v>
      </c>
      <c r="U7" s="489">
        <v>1107406.25</v>
      </c>
      <c r="V7" s="439" t="s">
        <v>732</v>
      </c>
      <c r="W7" s="486" t="s">
        <v>740</v>
      </c>
      <c r="X7" s="486" t="s">
        <v>741</v>
      </c>
    </row>
    <row r="8" spans="1:24" ht="25.5" customHeight="1" x14ac:dyDescent="0.25">
      <c r="A8" s="711"/>
      <c r="B8" s="443"/>
      <c r="C8" s="676"/>
      <c r="D8" s="366"/>
      <c r="E8" s="366"/>
      <c r="F8" s="366"/>
      <c r="G8" s="400"/>
      <c r="H8" s="400"/>
      <c r="I8" s="400"/>
      <c r="J8" s="380"/>
      <c r="K8" s="400"/>
      <c r="L8" s="400"/>
      <c r="M8" s="202" t="s">
        <v>742</v>
      </c>
      <c r="N8" s="490"/>
      <c r="O8" s="490"/>
      <c r="P8" s="376"/>
      <c r="Q8" s="443"/>
      <c r="R8" s="490"/>
      <c r="S8" s="490"/>
      <c r="T8" s="490"/>
      <c r="U8" s="490"/>
      <c r="V8" s="366"/>
      <c r="W8" s="376"/>
      <c r="X8" s="376"/>
    </row>
    <row r="9" spans="1:24" ht="39" customHeight="1" x14ac:dyDescent="0.25">
      <c r="A9" s="711"/>
      <c r="B9" s="443"/>
      <c r="C9" s="676"/>
      <c r="D9" s="366"/>
      <c r="E9" s="366"/>
      <c r="F9" s="366"/>
      <c r="G9" s="400"/>
      <c r="H9" s="400"/>
      <c r="I9" s="400"/>
      <c r="J9" s="380"/>
      <c r="K9" s="400"/>
      <c r="L9" s="400"/>
      <c r="M9" s="202" t="s">
        <v>743</v>
      </c>
      <c r="N9" s="490"/>
      <c r="O9" s="490"/>
      <c r="P9" s="376"/>
      <c r="Q9" s="443"/>
      <c r="R9" s="490"/>
      <c r="S9" s="490"/>
      <c r="T9" s="490"/>
      <c r="U9" s="490"/>
      <c r="V9" s="366"/>
      <c r="W9" s="376"/>
      <c r="X9" s="376"/>
    </row>
    <row r="10" spans="1:24" ht="36" customHeight="1" x14ac:dyDescent="0.25">
      <c r="A10" s="711"/>
      <c r="B10" s="443"/>
      <c r="C10" s="676"/>
      <c r="D10" s="366"/>
      <c r="E10" s="366"/>
      <c r="F10" s="366"/>
      <c r="G10" s="400"/>
      <c r="H10" s="400"/>
      <c r="I10" s="400"/>
      <c r="J10" s="380"/>
      <c r="K10" s="400"/>
      <c r="L10" s="400"/>
      <c r="M10" s="718" t="s">
        <v>744</v>
      </c>
      <c r="N10" s="490"/>
      <c r="O10" s="490"/>
      <c r="P10" s="376"/>
      <c r="Q10" s="443"/>
      <c r="R10" s="490"/>
      <c r="S10" s="490"/>
      <c r="T10" s="490"/>
      <c r="U10" s="490"/>
      <c r="V10" s="366"/>
      <c r="W10" s="376"/>
      <c r="X10" s="376"/>
    </row>
    <row r="11" spans="1:24" ht="5.25" customHeight="1" thickBot="1" x14ac:dyDescent="0.3">
      <c r="A11" s="711"/>
      <c r="B11" s="679"/>
      <c r="C11" s="677"/>
      <c r="D11" s="453"/>
      <c r="E11" s="453"/>
      <c r="F11" s="453"/>
      <c r="G11" s="700"/>
      <c r="H11" s="700"/>
      <c r="I11" s="700"/>
      <c r="J11" s="702"/>
      <c r="K11" s="700"/>
      <c r="L11" s="700"/>
      <c r="M11" s="719"/>
      <c r="N11" s="586"/>
      <c r="O11" s="586"/>
      <c r="P11" s="590"/>
      <c r="Q11" s="679"/>
      <c r="R11" s="586"/>
      <c r="S11" s="586"/>
      <c r="T11" s="586"/>
      <c r="U11" s="586"/>
      <c r="V11" s="453"/>
      <c r="W11" s="590"/>
      <c r="X11" s="590"/>
    </row>
    <row r="12" spans="1:24" ht="27.75" customHeight="1" x14ac:dyDescent="0.25">
      <c r="A12" s="711"/>
      <c r="B12" s="382" t="s">
        <v>861</v>
      </c>
      <c r="C12" s="675" t="s">
        <v>745</v>
      </c>
      <c r="D12" s="375" t="s">
        <v>746</v>
      </c>
      <c r="E12" s="439" t="s">
        <v>82</v>
      </c>
      <c r="F12" s="439" t="s">
        <v>747</v>
      </c>
      <c r="G12" s="699">
        <v>0.5</v>
      </c>
      <c r="H12" s="699">
        <v>1</v>
      </c>
      <c r="I12" s="699">
        <v>0</v>
      </c>
      <c r="J12" s="701">
        <v>0</v>
      </c>
      <c r="K12" s="699">
        <v>0.25</v>
      </c>
      <c r="L12" s="699">
        <v>0.25</v>
      </c>
      <c r="M12" s="200" t="s">
        <v>748</v>
      </c>
      <c r="N12" s="692">
        <v>0</v>
      </c>
      <c r="O12" s="692">
        <v>0</v>
      </c>
      <c r="P12" s="375" t="s">
        <v>731</v>
      </c>
      <c r="Q12" s="452">
        <f t="shared" ref="Q12" si="1">N12+O12</f>
        <v>0</v>
      </c>
      <c r="R12" s="692">
        <v>0</v>
      </c>
      <c r="S12" s="692">
        <v>0</v>
      </c>
      <c r="T12" s="692">
        <v>0</v>
      </c>
      <c r="U12" s="692">
        <v>0</v>
      </c>
      <c r="V12" s="439" t="s">
        <v>749</v>
      </c>
      <c r="W12" s="375" t="s">
        <v>750</v>
      </c>
      <c r="X12" s="486" t="s">
        <v>751</v>
      </c>
    </row>
    <row r="13" spans="1:24" ht="33" customHeight="1" x14ac:dyDescent="0.25">
      <c r="A13" s="711"/>
      <c r="B13" s="443"/>
      <c r="C13" s="676"/>
      <c r="D13" s="376"/>
      <c r="E13" s="366"/>
      <c r="F13" s="366"/>
      <c r="G13" s="366"/>
      <c r="H13" s="366"/>
      <c r="I13" s="366"/>
      <c r="J13" s="364"/>
      <c r="K13" s="366"/>
      <c r="L13" s="366"/>
      <c r="M13" s="202" t="s">
        <v>752</v>
      </c>
      <c r="N13" s="490"/>
      <c r="O13" s="490"/>
      <c r="P13" s="376"/>
      <c r="Q13" s="443"/>
      <c r="R13" s="490"/>
      <c r="S13" s="490"/>
      <c r="T13" s="490"/>
      <c r="U13" s="490"/>
      <c r="V13" s="366"/>
      <c r="W13" s="376"/>
      <c r="X13" s="376"/>
    </row>
    <row r="14" spans="1:24" ht="27.75" customHeight="1" x14ac:dyDescent="0.25">
      <c r="A14" s="711"/>
      <c r="B14" s="443"/>
      <c r="C14" s="676"/>
      <c r="D14" s="376"/>
      <c r="E14" s="366"/>
      <c r="F14" s="366"/>
      <c r="G14" s="366"/>
      <c r="H14" s="366"/>
      <c r="I14" s="366"/>
      <c r="J14" s="364"/>
      <c r="K14" s="366"/>
      <c r="L14" s="366"/>
      <c r="M14" s="202" t="s">
        <v>753</v>
      </c>
      <c r="N14" s="490"/>
      <c r="O14" s="490"/>
      <c r="P14" s="376"/>
      <c r="Q14" s="443"/>
      <c r="R14" s="490"/>
      <c r="S14" s="490"/>
      <c r="T14" s="490"/>
      <c r="U14" s="490"/>
      <c r="V14" s="366"/>
      <c r="W14" s="376"/>
      <c r="X14" s="376"/>
    </row>
    <row r="15" spans="1:24" ht="27.75" customHeight="1" x14ac:dyDescent="0.25">
      <c r="A15" s="711"/>
      <c r="B15" s="443"/>
      <c r="C15" s="676"/>
      <c r="D15" s="376"/>
      <c r="E15" s="366"/>
      <c r="F15" s="366"/>
      <c r="G15" s="366"/>
      <c r="H15" s="366"/>
      <c r="I15" s="366"/>
      <c r="J15" s="364"/>
      <c r="K15" s="366"/>
      <c r="L15" s="366"/>
      <c r="M15" s="202" t="s">
        <v>754</v>
      </c>
      <c r="N15" s="490"/>
      <c r="O15" s="490"/>
      <c r="P15" s="376"/>
      <c r="Q15" s="443"/>
      <c r="R15" s="490"/>
      <c r="S15" s="490"/>
      <c r="T15" s="490"/>
      <c r="U15" s="490"/>
      <c r="V15" s="366"/>
      <c r="W15" s="376"/>
      <c r="X15" s="376"/>
    </row>
    <row r="16" spans="1:24" ht="27.75" customHeight="1" x14ac:dyDescent="0.25">
      <c r="A16" s="711"/>
      <c r="B16" s="443"/>
      <c r="C16" s="676"/>
      <c r="D16" s="376"/>
      <c r="E16" s="366"/>
      <c r="F16" s="366"/>
      <c r="G16" s="366"/>
      <c r="H16" s="366"/>
      <c r="I16" s="366"/>
      <c r="J16" s="364"/>
      <c r="K16" s="366"/>
      <c r="L16" s="366"/>
      <c r="M16" s="202" t="s">
        <v>755</v>
      </c>
      <c r="N16" s="490"/>
      <c r="O16" s="490"/>
      <c r="P16" s="376"/>
      <c r="Q16" s="443"/>
      <c r="R16" s="490"/>
      <c r="S16" s="490"/>
      <c r="T16" s="490"/>
      <c r="U16" s="490"/>
      <c r="V16" s="366"/>
      <c r="W16" s="376"/>
      <c r="X16" s="376"/>
    </row>
    <row r="17" spans="1:24" ht="27.75" customHeight="1" x14ac:dyDescent="0.25">
      <c r="A17" s="711"/>
      <c r="B17" s="443"/>
      <c r="C17" s="676"/>
      <c r="D17" s="376"/>
      <c r="E17" s="366"/>
      <c r="F17" s="366"/>
      <c r="G17" s="366"/>
      <c r="H17" s="366"/>
      <c r="I17" s="366"/>
      <c r="J17" s="364"/>
      <c r="K17" s="366"/>
      <c r="L17" s="366"/>
      <c r="M17" s="202" t="s">
        <v>756</v>
      </c>
      <c r="N17" s="490"/>
      <c r="O17" s="490"/>
      <c r="P17" s="376"/>
      <c r="Q17" s="443"/>
      <c r="R17" s="490"/>
      <c r="S17" s="490"/>
      <c r="T17" s="490"/>
      <c r="U17" s="490"/>
      <c r="V17" s="366"/>
      <c r="W17" s="376"/>
      <c r="X17" s="376"/>
    </row>
    <row r="18" spans="1:24" ht="27.75" customHeight="1" thickBot="1" x14ac:dyDescent="0.3">
      <c r="A18" s="711"/>
      <c r="B18" s="363"/>
      <c r="C18" s="717"/>
      <c r="D18" s="365"/>
      <c r="E18" s="366"/>
      <c r="F18" s="366"/>
      <c r="G18" s="366"/>
      <c r="H18" s="366"/>
      <c r="I18" s="366"/>
      <c r="J18" s="364"/>
      <c r="K18" s="366"/>
      <c r="L18" s="366"/>
      <c r="M18" s="203" t="s">
        <v>757</v>
      </c>
      <c r="N18" s="492"/>
      <c r="O18" s="492"/>
      <c r="P18" s="365"/>
      <c r="Q18" s="363"/>
      <c r="R18" s="492"/>
      <c r="S18" s="492"/>
      <c r="T18" s="492"/>
      <c r="U18" s="492"/>
      <c r="V18" s="366"/>
      <c r="W18" s="365"/>
      <c r="X18" s="365"/>
    </row>
    <row r="19" spans="1:24" ht="22.5" customHeight="1" x14ac:dyDescent="0.25">
      <c r="A19" s="711"/>
      <c r="B19" s="485" t="s">
        <v>862</v>
      </c>
      <c r="C19" s="716" t="s">
        <v>758</v>
      </c>
      <c r="D19" s="486" t="s">
        <v>746</v>
      </c>
      <c r="E19" s="439" t="s">
        <v>82</v>
      </c>
      <c r="F19" s="439" t="s">
        <v>747</v>
      </c>
      <c r="G19" s="699">
        <v>0.5</v>
      </c>
      <c r="H19" s="699">
        <v>1</v>
      </c>
      <c r="I19" s="699">
        <v>0</v>
      </c>
      <c r="J19" s="701">
        <v>0</v>
      </c>
      <c r="K19" s="699">
        <v>0.25</v>
      </c>
      <c r="L19" s="699">
        <v>0.25</v>
      </c>
      <c r="M19" s="204" t="s">
        <v>748</v>
      </c>
      <c r="N19" s="489">
        <v>0</v>
      </c>
      <c r="O19" s="489">
        <v>0</v>
      </c>
      <c r="P19" s="486" t="s">
        <v>731</v>
      </c>
      <c r="Q19" s="452">
        <f t="shared" ref="Q19" si="2">N19+O19</f>
        <v>0</v>
      </c>
      <c r="R19" s="489">
        <v>0</v>
      </c>
      <c r="S19" s="489">
        <v>0</v>
      </c>
      <c r="T19" s="489">
        <v>0</v>
      </c>
      <c r="U19" s="489">
        <v>0</v>
      </c>
      <c r="V19" s="439" t="s">
        <v>749</v>
      </c>
      <c r="W19" s="486" t="s">
        <v>750</v>
      </c>
      <c r="X19" s="376" t="s">
        <v>751</v>
      </c>
    </row>
    <row r="20" spans="1:24" ht="33" customHeight="1" x14ac:dyDescent="0.25">
      <c r="A20" s="711"/>
      <c r="B20" s="443"/>
      <c r="C20" s="676"/>
      <c r="D20" s="376"/>
      <c r="E20" s="366"/>
      <c r="F20" s="366"/>
      <c r="G20" s="366"/>
      <c r="H20" s="366"/>
      <c r="I20" s="366"/>
      <c r="J20" s="364"/>
      <c r="K20" s="366"/>
      <c r="L20" s="366"/>
      <c r="M20" s="202" t="s">
        <v>752</v>
      </c>
      <c r="N20" s="490"/>
      <c r="O20" s="490"/>
      <c r="P20" s="376"/>
      <c r="Q20" s="443"/>
      <c r="R20" s="490"/>
      <c r="S20" s="490"/>
      <c r="T20" s="490"/>
      <c r="U20" s="490"/>
      <c r="V20" s="366"/>
      <c r="W20" s="376"/>
      <c r="X20" s="376"/>
    </row>
    <row r="21" spans="1:24" ht="22.5" customHeight="1" x14ac:dyDescent="0.25">
      <c r="A21" s="711"/>
      <c r="B21" s="443"/>
      <c r="C21" s="676"/>
      <c r="D21" s="376"/>
      <c r="E21" s="366"/>
      <c r="F21" s="366"/>
      <c r="G21" s="366"/>
      <c r="H21" s="366"/>
      <c r="I21" s="366"/>
      <c r="J21" s="364"/>
      <c r="K21" s="366"/>
      <c r="L21" s="366"/>
      <c r="M21" s="202" t="s">
        <v>753</v>
      </c>
      <c r="N21" s="490"/>
      <c r="O21" s="490"/>
      <c r="P21" s="376"/>
      <c r="Q21" s="443"/>
      <c r="R21" s="490"/>
      <c r="S21" s="490"/>
      <c r="T21" s="490"/>
      <c r="U21" s="490"/>
      <c r="V21" s="366"/>
      <c r="W21" s="376"/>
      <c r="X21" s="376"/>
    </row>
    <row r="22" spans="1:24" ht="22.5" customHeight="1" x14ac:dyDescent="0.25">
      <c r="A22" s="711"/>
      <c r="B22" s="443"/>
      <c r="C22" s="676"/>
      <c r="D22" s="376"/>
      <c r="E22" s="366"/>
      <c r="F22" s="366"/>
      <c r="G22" s="366"/>
      <c r="H22" s="366"/>
      <c r="I22" s="366"/>
      <c r="J22" s="364"/>
      <c r="K22" s="366"/>
      <c r="L22" s="366"/>
      <c r="M22" s="202" t="s">
        <v>754</v>
      </c>
      <c r="N22" s="490"/>
      <c r="O22" s="490"/>
      <c r="P22" s="376"/>
      <c r="Q22" s="443"/>
      <c r="R22" s="490"/>
      <c r="S22" s="490"/>
      <c r="T22" s="490"/>
      <c r="U22" s="490"/>
      <c r="V22" s="366"/>
      <c r="W22" s="376"/>
      <c r="X22" s="376"/>
    </row>
    <row r="23" spans="1:24" ht="22.5" customHeight="1" x14ac:dyDescent="0.25">
      <c r="A23" s="711"/>
      <c r="B23" s="443"/>
      <c r="C23" s="676"/>
      <c r="D23" s="376"/>
      <c r="E23" s="366"/>
      <c r="F23" s="366"/>
      <c r="G23" s="366"/>
      <c r="H23" s="366"/>
      <c r="I23" s="366"/>
      <c r="J23" s="364"/>
      <c r="K23" s="366"/>
      <c r="L23" s="366"/>
      <c r="M23" s="202" t="s">
        <v>755</v>
      </c>
      <c r="N23" s="490"/>
      <c r="O23" s="490"/>
      <c r="P23" s="376"/>
      <c r="Q23" s="443"/>
      <c r="R23" s="490"/>
      <c r="S23" s="490"/>
      <c r="T23" s="490"/>
      <c r="U23" s="490"/>
      <c r="V23" s="366"/>
      <c r="W23" s="376"/>
      <c r="X23" s="376"/>
    </row>
    <row r="24" spans="1:24" ht="22.5" customHeight="1" x14ac:dyDescent="0.25">
      <c r="A24" s="711"/>
      <c r="B24" s="443"/>
      <c r="C24" s="676"/>
      <c r="D24" s="376"/>
      <c r="E24" s="366"/>
      <c r="F24" s="366"/>
      <c r="G24" s="366"/>
      <c r="H24" s="366"/>
      <c r="I24" s="366"/>
      <c r="J24" s="364"/>
      <c r="K24" s="366"/>
      <c r="L24" s="366"/>
      <c r="M24" s="202" t="s">
        <v>756</v>
      </c>
      <c r="N24" s="490"/>
      <c r="O24" s="490"/>
      <c r="P24" s="376"/>
      <c r="Q24" s="443"/>
      <c r="R24" s="490"/>
      <c r="S24" s="490"/>
      <c r="T24" s="490"/>
      <c r="U24" s="490"/>
      <c r="V24" s="366"/>
      <c r="W24" s="376"/>
      <c r="X24" s="376"/>
    </row>
    <row r="25" spans="1:24" ht="22.5" customHeight="1" thickBot="1" x14ac:dyDescent="0.3">
      <c r="A25" s="711"/>
      <c r="B25" s="363"/>
      <c r="C25" s="717"/>
      <c r="D25" s="365"/>
      <c r="E25" s="366"/>
      <c r="F25" s="366"/>
      <c r="G25" s="366"/>
      <c r="H25" s="366"/>
      <c r="I25" s="366"/>
      <c r="J25" s="364"/>
      <c r="K25" s="366"/>
      <c r="L25" s="366"/>
      <c r="M25" s="203" t="s">
        <v>757</v>
      </c>
      <c r="N25" s="586"/>
      <c r="O25" s="586"/>
      <c r="P25" s="590"/>
      <c r="Q25" s="363"/>
      <c r="R25" s="586"/>
      <c r="S25" s="586"/>
      <c r="T25" s="586"/>
      <c r="U25" s="586"/>
      <c r="V25" s="366"/>
      <c r="W25" s="590"/>
      <c r="X25" s="376"/>
    </row>
    <row r="26" spans="1:24" ht="35.25" customHeight="1" x14ac:dyDescent="0.25">
      <c r="A26" s="711"/>
      <c r="B26" s="443" t="s">
        <v>865</v>
      </c>
      <c r="C26" s="676" t="s">
        <v>863</v>
      </c>
      <c r="D26" s="376" t="s">
        <v>866</v>
      </c>
      <c r="E26" s="439" t="s">
        <v>82</v>
      </c>
      <c r="F26" s="439" t="s">
        <v>864</v>
      </c>
      <c r="G26" s="699">
        <v>0</v>
      </c>
      <c r="H26" s="699">
        <v>1</v>
      </c>
      <c r="I26" s="699">
        <v>0.25</v>
      </c>
      <c r="J26" s="701">
        <v>0.3</v>
      </c>
      <c r="K26" s="699">
        <v>0.3</v>
      </c>
      <c r="L26" s="699">
        <v>0.15</v>
      </c>
      <c r="M26" s="200" t="s">
        <v>759</v>
      </c>
      <c r="N26" s="692">
        <v>150000</v>
      </c>
      <c r="O26" s="692">
        <v>0</v>
      </c>
      <c r="P26" s="375" t="s">
        <v>731</v>
      </c>
      <c r="Q26" s="452">
        <f t="shared" ref="Q26" si="3">N26+O26</f>
        <v>150000</v>
      </c>
      <c r="R26" s="692">
        <f>+N26*I26</f>
        <v>37500</v>
      </c>
      <c r="S26" s="692">
        <f>+N26*J26</f>
        <v>45000</v>
      </c>
      <c r="T26" s="692">
        <f>+N26*K26</f>
        <v>45000</v>
      </c>
      <c r="U26" s="692">
        <f>+N26*L26</f>
        <v>22500</v>
      </c>
      <c r="V26" s="439" t="s">
        <v>760</v>
      </c>
      <c r="W26" s="375" t="s">
        <v>761</v>
      </c>
      <c r="X26" s="375" t="s">
        <v>762</v>
      </c>
    </row>
    <row r="27" spans="1:24" ht="35.25" customHeight="1" x14ac:dyDescent="0.25">
      <c r="A27" s="711"/>
      <c r="B27" s="443"/>
      <c r="C27" s="676"/>
      <c r="D27" s="376"/>
      <c r="E27" s="366"/>
      <c r="F27" s="366"/>
      <c r="G27" s="366"/>
      <c r="H27" s="366"/>
      <c r="I27" s="366"/>
      <c r="J27" s="364"/>
      <c r="K27" s="366"/>
      <c r="L27" s="366"/>
      <c r="M27" s="202" t="s">
        <v>763</v>
      </c>
      <c r="N27" s="490"/>
      <c r="O27" s="490"/>
      <c r="P27" s="376"/>
      <c r="Q27" s="443"/>
      <c r="R27" s="490"/>
      <c r="S27" s="490"/>
      <c r="T27" s="490"/>
      <c r="U27" s="490"/>
      <c r="V27" s="366"/>
      <c r="W27" s="376"/>
      <c r="X27" s="376"/>
    </row>
    <row r="28" spans="1:24" ht="35.25" customHeight="1" x14ac:dyDescent="0.25">
      <c r="A28" s="711"/>
      <c r="B28" s="443"/>
      <c r="C28" s="676"/>
      <c r="D28" s="376"/>
      <c r="E28" s="366"/>
      <c r="F28" s="366"/>
      <c r="G28" s="366"/>
      <c r="H28" s="366"/>
      <c r="I28" s="366"/>
      <c r="J28" s="364"/>
      <c r="K28" s="366"/>
      <c r="L28" s="366"/>
      <c r="M28" s="202" t="s">
        <v>764</v>
      </c>
      <c r="N28" s="490"/>
      <c r="O28" s="490"/>
      <c r="P28" s="376"/>
      <c r="Q28" s="443"/>
      <c r="R28" s="490"/>
      <c r="S28" s="490"/>
      <c r="T28" s="490"/>
      <c r="U28" s="490"/>
      <c r="V28" s="366"/>
      <c r="W28" s="376"/>
      <c r="X28" s="376"/>
    </row>
    <row r="29" spans="1:24" ht="27.75" customHeight="1" x14ac:dyDescent="0.25">
      <c r="A29" s="711"/>
      <c r="B29" s="443"/>
      <c r="C29" s="676"/>
      <c r="D29" s="376"/>
      <c r="E29" s="366"/>
      <c r="F29" s="366"/>
      <c r="G29" s="366"/>
      <c r="H29" s="366"/>
      <c r="I29" s="366"/>
      <c r="J29" s="364"/>
      <c r="K29" s="366"/>
      <c r="L29" s="366"/>
      <c r="M29" s="202" t="s">
        <v>765</v>
      </c>
      <c r="N29" s="490"/>
      <c r="O29" s="490"/>
      <c r="P29" s="376"/>
      <c r="Q29" s="443"/>
      <c r="R29" s="490"/>
      <c r="S29" s="490"/>
      <c r="T29" s="490"/>
      <c r="U29" s="490"/>
      <c r="V29" s="366"/>
      <c r="W29" s="376"/>
      <c r="X29" s="376"/>
    </row>
    <row r="30" spans="1:24" ht="27.75" customHeight="1" thickBot="1" x14ac:dyDescent="0.3">
      <c r="A30" s="711"/>
      <c r="B30" s="443"/>
      <c r="C30" s="676"/>
      <c r="D30" s="376"/>
      <c r="E30" s="453"/>
      <c r="F30" s="453"/>
      <c r="G30" s="453"/>
      <c r="H30" s="453"/>
      <c r="I30" s="453"/>
      <c r="J30" s="709"/>
      <c r="K30" s="453"/>
      <c r="L30" s="453"/>
      <c r="M30" s="205" t="s">
        <v>766</v>
      </c>
      <c r="N30" s="586"/>
      <c r="O30" s="586"/>
      <c r="P30" s="590"/>
      <c r="Q30" s="679"/>
      <c r="R30" s="586"/>
      <c r="S30" s="586"/>
      <c r="T30" s="586"/>
      <c r="U30" s="586"/>
      <c r="V30" s="453"/>
      <c r="W30" s="590"/>
      <c r="X30" s="590"/>
    </row>
    <row r="31" spans="1:24" ht="27" customHeight="1" x14ac:dyDescent="0.25">
      <c r="A31" s="711"/>
      <c r="B31" s="382" t="s">
        <v>867</v>
      </c>
      <c r="C31" s="675" t="s">
        <v>767</v>
      </c>
      <c r="D31" s="375" t="s">
        <v>905</v>
      </c>
      <c r="E31" s="439" t="s">
        <v>82</v>
      </c>
      <c r="F31" s="439" t="s">
        <v>910</v>
      </c>
      <c r="G31" s="699">
        <v>0</v>
      </c>
      <c r="H31" s="699">
        <v>1</v>
      </c>
      <c r="I31" s="699">
        <v>0.25</v>
      </c>
      <c r="J31" s="701">
        <v>0.25</v>
      </c>
      <c r="K31" s="699">
        <v>0.25</v>
      </c>
      <c r="L31" s="699">
        <v>0.25</v>
      </c>
      <c r="M31" s="200" t="s">
        <v>768</v>
      </c>
      <c r="N31" s="692">
        <v>2340000</v>
      </c>
      <c r="O31" s="692">
        <v>0</v>
      </c>
      <c r="P31" s="375" t="s">
        <v>731</v>
      </c>
      <c r="Q31" s="452">
        <f t="shared" ref="Q31" si="4">N31+O31</f>
        <v>2340000</v>
      </c>
      <c r="R31" s="692">
        <v>585000</v>
      </c>
      <c r="S31" s="692">
        <v>585000</v>
      </c>
      <c r="T31" s="692">
        <v>585000</v>
      </c>
      <c r="U31" s="692">
        <v>585000</v>
      </c>
      <c r="V31" s="439" t="s">
        <v>769</v>
      </c>
      <c r="W31" s="375" t="s">
        <v>770</v>
      </c>
      <c r="X31" s="375" t="s">
        <v>771</v>
      </c>
    </row>
    <row r="32" spans="1:24" ht="27" customHeight="1" x14ac:dyDescent="0.25">
      <c r="A32" s="711"/>
      <c r="B32" s="443"/>
      <c r="C32" s="676"/>
      <c r="D32" s="376"/>
      <c r="E32" s="366"/>
      <c r="F32" s="366"/>
      <c r="G32" s="366"/>
      <c r="H32" s="366"/>
      <c r="I32" s="366"/>
      <c r="J32" s="364"/>
      <c r="K32" s="366"/>
      <c r="L32" s="366"/>
      <c r="M32" s="202" t="s">
        <v>772</v>
      </c>
      <c r="N32" s="490"/>
      <c r="O32" s="490"/>
      <c r="P32" s="376"/>
      <c r="Q32" s="443"/>
      <c r="R32" s="490"/>
      <c r="S32" s="490"/>
      <c r="T32" s="490"/>
      <c r="U32" s="490"/>
      <c r="V32" s="366"/>
      <c r="W32" s="376"/>
      <c r="X32" s="376"/>
    </row>
    <row r="33" spans="1:24" ht="37.5" customHeight="1" x14ac:dyDescent="0.25">
      <c r="A33" s="711"/>
      <c r="B33" s="443"/>
      <c r="C33" s="676"/>
      <c r="D33" s="376"/>
      <c r="E33" s="366"/>
      <c r="F33" s="366"/>
      <c r="G33" s="366"/>
      <c r="H33" s="366"/>
      <c r="I33" s="366"/>
      <c r="J33" s="364"/>
      <c r="K33" s="366"/>
      <c r="L33" s="366"/>
      <c r="M33" s="202" t="s">
        <v>773</v>
      </c>
      <c r="N33" s="490"/>
      <c r="O33" s="490"/>
      <c r="P33" s="376"/>
      <c r="Q33" s="443"/>
      <c r="R33" s="490"/>
      <c r="S33" s="490"/>
      <c r="T33" s="490"/>
      <c r="U33" s="490"/>
      <c r="V33" s="366"/>
      <c r="W33" s="376"/>
      <c r="X33" s="376"/>
    </row>
    <row r="34" spans="1:24" ht="27" customHeight="1" x14ac:dyDescent="0.25">
      <c r="A34" s="711"/>
      <c r="B34" s="443"/>
      <c r="C34" s="676"/>
      <c r="D34" s="376"/>
      <c r="E34" s="366"/>
      <c r="F34" s="366"/>
      <c r="G34" s="366"/>
      <c r="H34" s="366"/>
      <c r="I34" s="366"/>
      <c r="J34" s="364"/>
      <c r="K34" s="366"/>
      <c r="L34" s="366"/>
      <c r="M34" s="202" t="s">
        <v>774</v>
      </c>
      <c r="N34" s="490"/>
      <c r="O34" s="490"/>
      <c r="P34" s="376"/>
      <c r="Q34" s="443"/>
      <c r="R34" s="490"/>
      <c r="S34" s="490"/>
      <c r="T34" s="490"/>
      <c r="U34" s="490"/>
      <c r="V34" s="366"/>
      <c r="W34" s="376"/>
      <c r="X34" s="376"/>
    </row>
    <row r="35" spans="1:24" ht="27" customHeight="1" x14ac:dyDescent="0.25">
      <c r="A35" s="711"/>
      <c r="B35" s="443"/>
      <c r="C35" s="676"/>
      <c r="D35" s="376"/>
      <c r="E35" s="366"/>
      <c r="F35" s="366"/>
      <c r="G35" s="366"/>
      <c r="H35" s="366"/>
      <c r="I35" s="366"/>
      <c r="J35" s="364"/>
      <c r="K35" s="366"/>
      <c r="L35" s="366"/>
      <c r="M35" s="202" t="s">
        <v>775</v>
      </c>
      <c r="N35" s="490"/>
      <c r="O35" s="490"/>
      <c r="P35" s="376"/>
      <c r="Q35" s="443"/>
      <c r="R35" s="490"/>
      <c r="S35" s="490"/>
      <c r="T35" s="490"/>
      <c r="U35" s="490"/>
      <c r="V35" s="366"/>
      <c r="W35" s="376"/>
      <c r="X35" s="376"/>
    </row>
    <row r="36" spans="1:24" ht="27" customHeight="1" x14ac:dyDescent="0.25">
      <c r="A36" s="711"/>
      <c r="B36" s="443"/>
      <c r="C36" s="676"/>
      <c r="D36" s="376"/>
      <c r="E36" s="366"/>
      <c r="F36" s="366"/>
      <c r="G36" s="366"/>
      <c r="H36" s="366"/>
      <c r="I36" s="366"/>
      <c r="J36" s="364"/>
      <c r="K36" s="366"/>
      <c r="L36" s="366"/>
      <c r="M36" s="202" t="s">
        <v>776</v>
      </c>
      <c r="N36" s="490"/>
      <c r="O36" s="490"/>
      <c r="P36" s="376"/>
      <c r="Q36" s="443"/>
      <c r="R36" s="490"/>
      <c r="S36" s="490"/>
      <c r="T36" s="490"/>
      <c r="U36" s="490"/>
      <c r="V36" s="366"/>
      <c r="W36" s="376"/>
      <c r="X36" s="376"/>
    </row>
    <row r="37" spans="1:24" ht="27" customHeight="1" x14ac:dyDescent="0.25">
      <c r="A37" s="711"/>
      <c r="B37" s="443"/>
      <c r="C37" s="676"/>
      <c r="D37" s="376"/>
      <c r="E37" s="366"/>
      <c r="F37" s="366"/>
      <c r="G37" s="366"/>
      <c r="H37" s="366"/>
      <c r="I37" s="366"/>
      <c r="J37" s="364"/>
      <c r="K37" s="366"/>
      <c r="L37" s="366"/>
      <c r="M37" s="202" t="s">
        <v>777</v>
      </c>
      <c r="N37" s="490"/>
      <c r="O37" s="490"/>
      <c r="P37" s="376"/>
      <c r="Q37" s="443"/>
      <c r="R37" s="490"/>
      <c r="S37" s="490"/>
      <c r="T37" s="490"/>
      <c r="U37" s="490"/>
      <c r="V37" s="366"/>
      <c r="W37" s="376"/>
      <c r="X37" s="376"/>
    </row>
    <row r="38" spans="1:24" ht="27" customHeight="1" x14ac:dyDescent="0.25">
      <c r="A38" s="711"/>
      <c r="B38" s="443"/>
      <c r="C38" s="676"/>
      <c r="D38" s="376"/>
      <c r="E38" s="366"/>
      <c r="F38" s="366"/>
      <c r="G38" s="366"/>
      <c r="H38" s="366"/>
      <c r="I38" s="366"/>
      <c r="J38" s="364"/>
      <c r="K38" s="366"/>
      <c r="L38" s="366"/>
      <c r="M38" s="202" t="s">
        <v>778</v>
      </c>
      <c r="N38" s="490"/>
      <c r="O38" s="490"/>
      <c r="P38" s="376"/>
      <c r="Q38" s="443"/>
      <c r="R38" s="490"/>
      <c r="S38" s="490"/>
      <c r="T38" s="490"/>
      <c r="U38" s="490"/>
      <c r="V38" s="366"/>
      <c r="W38" s="376"/>
      <c r="X38" s="376"/>
    </row>
    <row r="39" spans="1:24" ht="27" customHeight="1" thickBot="1" x14ac:dyDescent="0.3">
      <c r="A39" s="711"/>
      <c r="B39" s="679"/>
      <c r="C39" s="677"/>
      <c r="D39" s="590"/>
      <c r="E39" s="453"/>
      <c r="F39" s="453"/>
      <c r="G39" s="453"/>
      <c r="H39" s="453"/>
      <c r="I39" s="453"/>
      <c r="J39" s="709"/>
      <c r="K39" s="453"/>
      <c r="L39" s="453"/>
      <c r="M39" s="205" t="s">
        <v>779</v>
      </c>
      <c r="N39" s="586"/>
      <c r="O39" s="586"/>
      <c r="P39" s="590"/>
      <c r="Q39" s="679"/>
      <c r="R39" s="586"/>
      <c r="S39" s="586"/>
      <c r="T39" s="586"/>
      <c r="U39" s="586"/>
      <c r="V39" s="453"/>
      <c r="W39" s="590"/>
      <c r="X39" s="590"/>
    </row>
    <row r="40" spans="1:24" ht="26.25" customHeight="1" x14ac:dyDescent="0.25">
      <c r="A40" s="711"/>
      <c r="B40" s="382" t="s">
        <v>868</v>
      </c>
      <c r="C40" s="675" t="s">
        <v>780</v>
      </c>
      <c r="D40" s="439" t="s">
        <v>781</v>
      </c>
      <c r="E40" s="439" t="s">
        <v>906</v>
      </c>
      <c r="F40" s="439" t="s">
        <v>911</v>
      </c>
      <c r="G40" s="418">
        <v>0</v>
      </c>
      <c r="H40" s="418">
        <v>12</v>
      </c>
      <c r="I40" s="418">
        <v>2</v>
      </c>
      <c r="J40" s="441">
        <v>5</v>
      </c>
      <c r="K40" s="418">
        <v>5</v>
      </c>
      <c r="L40" s="713">
        <v>0</v>
      </c>
      <c r="M40" s="200" t="s">
        <v>782</v>
      </c>
      <c r="N40" s="692">
        <v>2420000</v>
      </c>
      <c r="O40" s="692">
        <v>0</v>
      </c>
      <c r="P40" s="375" t="s">
        <v>731</v>
      </c>
      <c r="Q40" s="452">
        <f t="shared" ref="Q40" si="5">N40+O40</f>
        <v>2420000</v>
      </c>
      <c r="R40" s="692">
        <v>570000</v>
      </c>
      <c r="S40" s="692">
        <v>1225000</v>
      </c>
      <c r="T40" s="692">
        <v>625000</v>
      </c>
      <c r="U40" s="692">
        <v>0</v>
      </c>
      <c r="V40" s="439" t="s">
        <v>783</v>
      </c>
      <c r="W40" s="375" t="s">
        <v>784</v>
      </c>
      <c r="X40" s="375" t="s">
        <v>785</v>
      </c>
    </row>
    <row r="41" spans="1:24" ht="26.25" customHeight="1" x14ac:dyDescent="0.25">
      <c r="A41" s="711"/>
      <c r="B41" s="443"/>
      <c r="C41" s="676"/>
      <c r="D41" s="366"/>
      <c r="E41" s="366"/>
      <c r="F41" s="366"/>
      <c r="G41" s="419"/>
      <c r="H41" s="419"/>
      <c r="I41" s="419"/>
      <c r="J41" s="442"/>
      <c r="K41" s="419"/>
      <c r="L41" s="714"/>
      <c r="M41" s="202" t="s">
        <v>786</v>
      </c>
      <c r="N41" s="490"/>
      <c r="O41" s="490"/>
      <c r="P41" s="376"/>
      <c r="Q41" s="443"/>
      <c r="R41" s="490"/>
      <c r="S41" s="490"/>
      <c r="T41" s="490"/>
      <c r="U41" s="490"/>
      <c r="V41" s="366"/>
      <c r="W41" s="376"/>
      <c r="X41" s="376"/>
    </row>
    <row r="42" spans="1:24" ht="26.25" customHeight="1" x14ac:dyDescent="0.25">
      <c r="A42" s="711"/>
      <c r="B42" s="443"/>
      <c r="C42" s="676"/>
      <c r="D42" s="366"/>
      <c r="E42" s="366"/>
      <c r="F42" s="366"/>
      <c r="G42" s="419"/>
      <c r="H42" s="419"/>
      <c r="I42" s="419"/>
      <c r="J42" s="442"/>
      <c r="K42" s="419"/>
      <c r="L42" s="714"/>
      <c r="M42" s="202" t="s">
        <v>787</v>
      </c>
      <c r="N42" s="490"/>
      <c r="O42" s="490"/>
      <c r="P42" s="376"/>
      <c r="Q42" s="443"/>
      <c r="R42" s="490"/>
      <c r="S42" s="490"/>
      <c r="T42" s="490"/>
      <c r="U42" s="490"/>
      <c r="V42" s="366"/>
      <c r="W42" s="376"/>
      <c r="X42" s="376"/>
    </row>
    <row r="43" spans="1:24" ht="26.25" customHeight="1" x14ac:dyDescent="0.25">
      <c r="A43" s="711"/>
      <c r="B43" s="443"/>
      <c r="C43" s="676"/>
      <c r="D43" s="366"/>
      <c r="E43" s="366"/>
      <c r="F43" s="366"/>
      <c r="G43" s="419"/>
      <c r="H43" s="419"/>
      <c r="I43" s="419"/>
      <c r="J43" s="442"/>
      <c r="K43" s="419"/>
      <c r="L43" s="714"/>
      <c r="M43" s="202" t="s">
        <v>788</v>
      </c>
      <c r="N43" s="490"/>
      <c r="O43" s="490"/>
      <c r="P43" s="376"/>
      <c r="Q43" s="443"/>
      <c r="R43" s="490"/>
      <c r="S43" s="490"/>
      <c r="T43" s="490"/>
      <c r="U43" s="490"/>
      <c r="V43" s="366"/>
      <c r="W43" s="376"/>
      <c r="X43" s="376"/>
    </row>
    <row r="44" spans="1:24" ht="26.25" customHeight="1" x14ac:dyDescent="0.25">
      <c r="A44" s="711"/>
      <c r="B44" s="443"/>
      <c r="C44" s="676"/>
      <c r="D44" s="366"/>
      <c r="E44" s="366"/>
      <c r="F44" s="366"/>
      <c r="G44" s="419"/>
      <c r="H44" s="419"/>
      <c r="I44" s="419"/>
      <c r="J44" s="442"/>
      <c r="K44" s="419"/>
      <c r="L44" s="714"/>
      <c r="M44" s="202" t="s">
        <v>789</v>
      </c>
      <c r="N44" s="490"/>
      <c r="O44" s="490"/>
      <c r="P44" s="376"/>
      <c r="Q44" s="443"/>
      <c r="R44" s="490"/>
      <c r="S44" s="490"/>
      <c r="T44" s="490"/>
      <c r="U44" s="490"/>
      <c r="V44" s="366"/>
      <c r="W44" s="376"/>
      <c r="X44" s="376"/>
    </row>
    <row r="45" spans="1:24" ht="26.25" customHeight="1" thickBot="1" x14ac:dyDescent="0.3">
      <c r="A45" s="711"/>
      <c r="B45" s="679"/>
      <c r="C45" s="677"/>
      <c r="D45" s="453"/>
      <c r="E45" s="453"/>
      <c r="F45" s="453"/>
      <c r="G45" s="693"/>
      <c r="H45" s="693"/>
      <c r="I45" s="693"/>
      <c r="J45" s="688"/>
      <c r="K45" s="693"/>
      <c r="L45" s="715"/>
      <c r="M45" s="205" t="s">
        <v>790</v>
      </c>
      <c r="N45" s="586"/>
      <c r="O45" s="586"/>
      <c r="P45" s="590"/>
      <c r="Q45" s="679"/>
      <c r="R45" s="586"/>
      <c r="S45" s="586"/>
      <c r="T45" s="586"/>
      <c r="U45" s="586"/>
      <c r="V45" s="453"/>
      <c r="W45" s="590"/>
      <c r="X45" s="590"/>
    </row>
    <row r="46" spans="1:24" ht="26.25" customHeight="1" x14ac:dyDescent="0.25">
      <c r="A46" s="711"/>
      <c r="B46" s="382" t="s">
        <v>869</v>
      </c>
      <c r="C46" s="675" t="s">
        <v>872</v>
      </c>
      <c r="D46" s="439" t="s">
        <v>870</v>
      </c>
      <c r="E46" s="439" t="s">
        <v>907</v>
      </c>
      <c r="F46" s="439" t="s">
        <v>912</v>
      </c>
      <c r="G46" s="439">
        <v>0</v>
      </c>
      <c r="H46" s="439">
        <v>2</v>
      </c>
      <c r="I46" s="439">
        <v>0</v>
      </c>
      <c r="J46" s="438">
        <v>1</v>
      </c>
      <c r="K46" s="439">
        <v>0</v>
      </c>
      <c r="L46" s="706">
        <v>1</v>
      </c>
      <c r="M46" s="200" t="s">
        <v>791</v>
      </c>
      <c r="N46" s="489">
        <v>0</v>
      </c>
      <c r="O46" s="692">
        <v>0</v>
      </c>
      <c r="P46" s="375" t="s">
        <v>731</v>
      </c>
      <c r="Q46" s="452">
        <f t="shared" ref="Q46" si="6">N46+O46</f>
        <v>0</v>
      </c>
      <c r="R46" s="489">
        <v>0</v>
      </c>
      <c r="S46" s="489">
        <v>0</v>
      </c>
      <c r="T46" s="489">
        <v>0</v>
      </c>
      <c r="U46" s="489">
        <v>0</v>
      </c>
      <c r="V46" s="439" t="s">
        <v>792</v>
      </c>
      <c r="W46" s="375" t="s">
        <v>793</v>
      </c>
      <c r="X46" s="375" t="s">
        <v>794</v>
      </c>
    </row>
    <row r="47" spans="1:24" ht="32.25" customHeight="1" x14ac:dyDescent="0.25">
      <c r="A47" s="711"/>
      <c r="B47" s="443"/>
      <c r="C47" s="676"/>
      <c r="D47" s="366"/>
      <c r="E47" s="366"/>
      <c r="F47" s="366"/>
      <c r="G47" s="366"/>
      <c r="H47" s="366"/>
      <c r="I47" s="366"/>
      <c r="J47" s="364"/>
      <c r="K47" s="366"/>
      <c r="L47" s="707"/>
      <c r="M47" s="202" t="s">
        <v>795</v>
      </c>
      <c r="N47" s="376"/>
      <c r="O47" s="490"/>
      <c r="P47" s="376"/>
      <c r="Q47" s="443"/>
      <c r="R47" s="376"/>
      <c r="S47" s="376"/>
      <c r="T47" s="376"/>
      <c r="U47" s="376"/>
      <c r="V47" s="366"/>
      <c r="W47" s="376"/>
      <c r="X47" s="376"/>
    </row>
    <row r="48" spans="1:24" ht="32.25" customHeight="1" x14ac:dyDescent="0.25">
      <c r="A48" s="711"/>
      <c r="B48" s="443"/>
      <c r="C48" s="676"/>
      <c r="D48" s="366"/>
      <c r="E48" s="366"/>
      <c r="F48" s="366"/>
      <c r="G48" s="366"/>
      <c r="H48" s="366"/>
      <c r="I48" s="366"/>
      <c r="J48" s="364"/>
      <c r="K48" s="366"/>
      <c r="L48" s="707"/>
      <c r="M48" s="202" t="s">
        <v>796</v>
      </c>
      <c r="N48" s="376"/>
      <c r="O48" s="490"/>
      <c r="P48" s="376"/>
      <c r="Q48" s="443"/>
      <c r="R48" s="376"/>
      <c r="S48" s="376"/>
      <c r="T48" s="376"/>
      <c r="U48" s="376"/>
      <c r="V48" s="366"/>
      <c r="W48" s="376"/>
      <c r="X48" s="376"/>
    </row>
    <row r="49" spans="1:24" ht="26.25" customHeight="1" x14ac:dyDescent="0.25">
      <c r="A49" s="711"/>
      <c r="B49" s="443"/>
      <c r="C49" s="676"/>
      <c r="D49" s="366"/>
      <c r="E49" s="366"/>
      <c r="F49" s="366"/>
      <c r="G49" s="366"/>
      <c r="H49" s="366"/>
      <c r="I49" s="366"/>
      <c r="J49" s="364"/>
      <c r="K49" s="366"/>
      <c r="L49" s="707"/>
      <c r="M49" s="202" t="s">
        <v>797</v>
      </c>
      <c r="N49" s="376"/>
      <c r="O49" s="490"/>
      <c r="P49" s="376"/>
      <c r="Q49" s="443"/>
      <c r="R49" s="376"/>
      <c r="S49" s="376"/>
      <c r="T49" s="376"/>
      <c r="U49" s="376"/>
      <c r="V49" s="366"/>
      <c r="W49" s="376"/>
      <c r="X49" s="376"/>
    </row>
    <row r="50" spans="1:24" ht="32.25" customHeight="1" x14ac:dyDescent="0.25">
      <c r="A50" s="711"/>
      <c r="B50" s="443"/>
      <c r="C50" s="676"/>
      <c r="D50" s="366"/>
      <c r="E50" s="366"/>
      <c r="F50" s="366"/>
      <c r="G50" s="366"/>
      <c r="H50" s="366"/>
      <c r="I50" s="366"/>
      <c r="J50" s="364"/>
      <c r="K50" s="366"/>
      <c r="L50" s="707"/>
      <c r="M50" s="202" t="s">
        <v>798</v>
      </c>
      <c r="N50" s="376"/>
      <c r="O50" s="490"/>
      <c r="P50" s="376"/>
      <c r="Q50" s="443"/>
      <c r="R50" s="376"/>
      <c r="S50" s="376"/>
      <c r="T50" s="376"/>
      <c r="U50" s="376"/>
      <c r="V50" s="366"/>
      <c r="W50" s="376"/>
      <c r="X50" s="376"/>
    </row>
    <row r="51" spans="1:24" ht="26.25" customHeight="1" x14ac:dyDescent="0.25">
      <c r="A51" s="711"/>
      <c r="B51" s="443"/>
      <c r="C51" s="676"/>
      <c r="D51" s="366"/>
      <c r="E51" s="366"/>
      <c r="F51" s="366"/>
      <c r="G51" s="366"/>
      <c r="H51" s="366"/>
      <c r="I51" s="366"/>
      <c r="J51" s="364"/>
      <c r="K51" s="366"/>
      <c r="L51" s="707"/>
      <c r="M51" s="202" t="s">
        <v>799</v>
      </c>
      <c r="N51" s="376"/>
      <c r="O51" s="490"/>
      <c r="P51" s="376"/>
      <c r="Q51" s="443"/>
      <c r="R51" s="376"/>
      <c r="S51" s="376"/>
      <c r="T51" s="376"/>
      <c r="U51" s="376"/>
      <c r="V51" s="366"/>
      <c r="W51" s="376"/>
      <c r="X51" s="376"/>
    </row>
    <row r="52" spans="1:24" ht="26.25" customHeight="1" x14ac:dyDescent="0.25">
      <c r="A52" s="711"/>
      <c r="B52" s="443"/>
      <c r="C52" s="676"/>
      <c r="D52" s="366"/>
      <c r="E52" s="366"/>
      <c r="F52" s="366"/>
      <c r="G52" s="366"/>
      <c r="H52" s="366"/>
      <c r="I52" s="366"/>
      <c r="J52" s="364"/>
      <c r="K52" s="366"/>
      <c r="L52" s="707"/>
      <c r="M52" s="202" t="s">
        <v>800</v>
      </c>
      <c r="N52" s="376"/>
      <c r="O52" s="490"/>
      <c r="P52" s="376"/>
      <c r="Q52" s="443"/>
      <c r="R52" s="376"/>
      <c r="S52" s="376"/>
      <c r="T52" s="376"/>
      <c r="U52" s="376"/>
      <c r="V52" s="366"/>
      <c r="W52" s="376"/>
      <c r="X52" s="376"/>
    </row>
    <row r="53" spans="1:24" ht="26.25" customHeight="1" x14ac:dyDescent="0.25">
      <c r="A53" s="711"/>
      <c r="B53" s="443"/>
      <c r="C53" s="676"/>
      <c r="D53" s="366"/>
      <c r="E53" s="366"/>
      <c r="F53" s="366"/>
      <c r="G53" s="366"/>
      <c r="H53" s="366"/>
      <c r="I53" s="366"/>
      <c r="J53" s="364"/>
      <c r="K53" s="366"/>
      <c r="L53" s="707"/>
      <c r="M53" s="202" t="s">
        <v>801</v>
      </c>
      <c r="N53" s="376"/>
      <c r="O53" s="490"/>
      <c r="P53" s="376"/>
      <c r="Q53" s="443"/>
      <c r="R53" s="376"/>
      <c r="S53" s="376"/>
      <c r="T53" s="376"/>
      <c r="U53" s="376"/>
      <c r="V53" s="366"/>
      <c r="W53" s="376"/>
      <c r="X53" s="376"/>
    </row>
    <row r="54" spans="1:24" ht="26.25" customHeight="1" thickBot="1" x14ac:dyDescent="0.3">
      <c r="A54" s="711"/>
      <c r="B54" s="679"/>
      <c r="C54" s="677"/>
      <c r="D54" s="453"/>
      <c r="E54" s="453"/>
      <c r="F54" s="453"/>
      <c r="G54" s="453"/>
      <c r="H54" s="453"/>
      <c r="I54" s="453"/>
      <c r="J54" s="709"/>
      <c r="K54" s="453"/>
      <c r="L54" s="708"/>
      <c r="M54" s="205" t="s">
        <v>802</v>
      </c>
      <c r="N54" s="590"/>
      <c r="O54" s="586"/>
      <c r="P54" s="590"/>
      <c r="Q54" s="679"/>
      <c r="R54" s="590"/>
      <c r="S54" s="590"/>
      <c r="T54" s="590"/>
      <c r="U54" s="590"/>
      <c r="V54" s="453"/>
      <c r="W54" s="590"/>
      <c r="X54" s="590"/>
    </row>
    <row r="55" spans="1:24" ht="32.25" customHeight="1" x14ac:dyDescent="0.25">
      <c r="A55" s="711"/>
      <c r="B55" s="382" t="s">
        <v>871</v>
      </c>
      <c r="C55" s="675" t="s">
        <v>803</v>
      </c>
      <c r="D55" s="439" t="s">
        <v>804</v>
      </c>
      <c r="E55" s="698" t="s">
        <v>82</v>
      </c>
      <c r="F55" s="439" t="s">
        <v>913</v>
      </c>
      <c r="G55" s="699">
        <v>0</v>
      </c>
      <c r="H55" s="699">
        <v>1</v>
      </c>
      <c r="I55" s="699">
        <v>0.1</v>
      </c>
      <c r="J55" s="701">
        <v>0.25</v>
      </c>
      <c r="K55" s="699">
        <v>0.25</v>
      </c>
      <c r="L55" s="703">
        <v>0.4</v>
      </c>
      <c r="M55" s="200" t="s">
        <v>805</v>
      </c>
      <c r="N55" s="692">
        <v>1903600</v>
      </c>
      <c r="O55" s="692">
        <v>0</v>
      </c>
      <c r="P55" s="375" t="s">
        <v>731</v>
      </c>
      <c r="Q55" s="452">
        <f t="shared" ref="Q55" si="7">N55+O55</f>
        <v>1903600</v>
      </c>
      <c r="R55" s="692">
        <f>+N55*I55</f>
        <v>190360</v>
      </c>
      <c r="S55" s="692">
        <f>+N55*J55</f>
        <v>475900</v>
      </c>
      <c r="T55" s="692">
        <f>+N55*K55</f>
        <v>475900</v>
      </c>
      <c r="U55" s="692">
        <f>+N55*L55</f>
        <v>761440</v>
      </c>
      <c r="V55" s="439" t="s">
        <v>769</v>
      </c>
      <c r="W55" s="375" t="s">
        <v>806</v>
      </c>
      <c r="X55" s="375" t="s">
        <v>807</v>
      </c>
    </row>
    <row r="56" spans="1:24" ht="25.5" customHeight="1" x14ac:dyDescent="0.25">
      <c r="A56" s="711"/>
      <c r="B56" s="443"/>
      <c r="C56" s="676"/>
      <c r="D56" s="366"/>
      <c r="E56" s="366"/>
      <c r="F56" s="366"/>
      <c r="G56" s="400"/>
      <c r="H56" s="400"/>
      <c r="I56" s="400"/>
      <c r="J56" s="380"/>
      <c r="K56" s="400"/>
      <c r="L56" s="704"/>
      <c r="M56" s="202" t="s">
        <v>808</v>
      </c>
      <c r="N56" s="490"/>
      <c r="O56" s="490"/>
      <c r="P56" s="376"/>
      <c r="Q56" s="443"/>
      <c r="R56" s="490"/>
      <c r="S56" s="490"/>
      <c r="T56" s="490"/>
      <c r="U56" s="490"/>
      <c r="V56" s="366"/>
      <c r="W56" s="376"/>
      <c r="X56" s="376"/>
    </row>
    <row r="57" spans="1:24" ht="32.25" customHeight="1" x14ac:dyDescent="0.25">
      <c r="A57" s="711"/>
      <c r="B57" s="443"/>
      <c r="C57" s="676"/>
      <c r="D57" s="366"/>
      <c r="E57" s="366"/>
      <c r="F57" s="366"/>
      <c r="G57" s="400"/>
      <c r="H57" s="400"/>
      <c r="I57" s="400"/>
      <c r="J57" s="380"/>
      <c r="K57" s="400"/>
      <c r="L57" s="704"/>
      <c r="M57" s="202" t="s">
        <v>809</v>
      </c>
      <c r="N57" s="490"/>
      <c r="O57" s="490"/>
      <c r="P57" s="376"/>
      <c r="Q57" s="443"/>
      <c r="R57" s="490"/>
      <c r="S57" s="490"/>
      <c r="T57" s="490"/>
      <c r="U57" s="490"/>
      <c r="V57" s="366"/>
      <c r="W57" s="376"/>
      <c r="X57" s="376"/>
    </row>
    <row r="58" spans="1:24" ht="24.75" customHeight="1" x14ac:dyDescent="0.25">
      <c r="A58" s="711"/>
      <c r="B58" s="443"/>
      <c r="C58" s="676"/>
      <c r="D58" s="366"/>
      <c r="E58" s="366"/>
      <c r="F58" s="366"/>
      <c r="G58" s="400"/>
      <c r="H58" s="400"/>
      <c r="I58" s="400"/>
      <c r="J58" s="380"/>
      <c r="K58" s="400"/>
      <c r="L58" s="704"/>
      <c r="M58" s="202" t="s">
        <v>810</v>
      </c>
      <c r="N58" s="490"/>
      <c r="O58" s="490"/>
      <c r="P58" s="376"/>
      <c r="Q58" s="443"/>
      <c r="R58" s="490"/>
      <c r="S58" s="490"/>
      <c r="T58" s="490"/>
      <c r="U58" s="490"/>
      <c r="V58" s="366"/>
      <c r="W58" s="376"/>
      <c r="X58" s="376"/>
    </row>
    <row r="59" spans="1:24" ht="24.75" customHeight="1" x14ac:dyDescent="0.25">
      <c r="A59" s="711"/>
      <c r="B59" s="443"/>
      <c r="C59" s="676"/>
      <c r="D59" s="366"/>
      <c r="E59" s="366"/>
      <c r="F59" s="366"/>
      <c r="G59" s="400"/>
      <c r="H59" s="400"/>
      <c r="I59" s="400"/>
      <c r="J59" s="380"/>
      <c r="K59" s="400"/>
      <c r="L59" s="704"/>
      <c r="M59" s="202" t="s">
        <v>811</v>
      </c>
      <c r="N59" s="490"/>
      <c r="O59" s="490"/>
      <c r="P59" s="376"/>
      <c r="Q59" s="443"/>
      <c r="R59" s="490"/>
      <c r="S59" s="490"/>
      <c r="T59" s="490"/>
      <c r="U59" s="490"/>
      <c r="V59" s="366"/>
      <c r="W59" s="376"/>
      <c r="X59" s="376"/>
    </row>
    <row r="60" spans="1:24" ht="32.25" customHeight="1" x14ac:dyDescent="0.25">
      <c r="A60" s="711"/>
      <c r="B60" s="443"/>
      <c r="C60" s="676"/>
      <c r="D60" s="366"/>
      <c r="E60" s="366"/>
      <c r="F60" s="366"/>
      <c r="G60" s="400"/>
      <c r="H60" s="400"/>
      <c r="I60" s="400"/>
      <c r="J60" s="380"/>
      <c r="K60" s="400"/>
      <c r="L60" s="704"/>
      <c r="M60" s="202" t="s">
        <v>812</v>
      </c>
      <c r="N60" s="490"/>
      <c r="O60" s="490"/>
      <c r="P60" s="376"/>
      <c r="Q60" s="443"/>
      <c r="R60" s="490"/>
      <c r="S60" s="490"/>
      <c r="T60" s="490"/>
      <c r="U60" s="490"/>
      <c r="V60" s="366"/>
      <c r="W60" s="376"/>
      <c r="X60" s="376"/>
    </row>
    <row r="61" spans="1:24" ht="24.75" customHeight="1" x14ac:dyDescent="0.25">
      <c r="A61" s="711"/>
      <c r="B61" s="443"/>
      <c r="C61" s="676"/>
      <c r="D61" s="366"/>
      <c r="E61" s="366"/>
      <c r="F61" s="366"/>
      <c r="G61" s="400"/>
      <c r="H61" s="400"/>
      <c r="I61" s="400"/>
      <c r="J61" s="380"/>
      <c r="K61" s="400"/>
      <c r="L61" s="704"/>
      <c r="M61" s="202" t="s">
        <v>813</v>
      </c>
      <c r="N61" s="490"/>
      <c r="O61" s="490"/>
      <c r="P61" s="376"/>
      <c r="Q61" s="443"/>
      <c r="R61" s="490"/>
      <c r="S61" s="490"/>
      <c r="T61" s="490"/>
      <c r="U61" s="490"/>
      <c r="V61" s="366"/>
      <c r="W61" s="376"/>
      <c r="X61" s="376"/>
    </row>
    <row r="62" spans="1:24" ht="32.25" customHeight="1" thickBot="1" x14ac:dyDescent="0.3">
      <c r="A62" s="711"/>
      <c r="B62" s="679"/>
      <c r="C62" s="677"/>
      <c r="D62" s="453"/>
      <c r="E62" s="453"/>
      <c r="F62" s="453"/>
      <c r="G62" s="700"/>
      <c r="H62" s="700"/>
      <c r="I62" s="700"/>
      <c r="J62" s="702"/>
      <c r="K62" s="700"/>
      <c r="L62" s="705"/>
      <c r="M62" s="205" t="s">
        <v>814</v>
      </c>
      <c r="N62" s="586"/>
      <c r="O62" s="586"/>
      <c r="P62" s="590"/>
      <c r="Q62" s="679"/>
      <c r="R62" s="586"/>
      <c r="S62" s="586"/>
      <c r="T62" s="586"/>
      <c r="U62" s="586"/>
      <c r="V62" s="453"/>
      <c r="W62" s="590"/>
      <c r="X62" s="590"/>
    </row>
    <row r="63" spans="1:24" ht="22.5" customHeight="1" x14ac:dyDescent="0.25">
      <c r="A63" s="711"/>
      <c r="B63" s="382" t="s">
        <v>873</v>
      </c>
      <c r="C63" s="675" t="s">
        <v>815</v>
      </c>
      <c r="D63" s="439" t="s">
        <v>816</v>
      </c>
      <c r="E63" s="439" t="s">
        <v>82</v>
      </c>
      <c r="F63" s="439" t="s">
        <v>914</v>
      </c>
      <c r="G63" s="699">
        <v>0</v>
      </c>
      <c r="H63" s="699">
        <v>1</v>
      </c>
      <c r="I63" s="699">
        <v>0.1</v>
      </c>
      <c r="J63" s="701">
        <v>0.1</v>
      </c>
      <c r="K63" s="699">
        <v>0.2</v>
      </c>
      <c r="L63" s="703">
        <v>0.6</v>
      </c>
      <c r="M63" s="200" t="s">
        <v>817</v>
      </c>
      <c r="N63" s="692">
        <v>3473000</v>
      </c>
      <c r="O63" s="692">
        <v>0</v>
      </c>
      <c r="P63" s="375" t="s">
        <v>731</v>
      </c>
      <c r="Q63" s="452">
        <f t="shared" ref="Q63" si="8">N63+O63</f>
        <v>3473000</v>
      </c>
      <c r="R63" s="692">
        <f>+N63*I63</f>
        <v>347300</v>
      </c>
      <c r="S63" s="692">
        <f>+N63*J63</f>
        <v>347300</v>
      </c>
      <c r="T63" s="692">
        <f>+N63*K63</f>
        <v>694600</v>
      </c>
      <c r="U63" s="692">
        <f>+N63*L63</f>
        <v>2083800</v>
      </c>
      <c r="V63" s="439" t="s">
        <v>769</v>
      </c>
      <c r="W63" s="375" t="s">
        <v>750</v>
      </c>
      <c r="X63" s="375" t="s">
        <v>818</v>
      </c>
    </row>
    <row r="64" spans="1:24" ht="22.5" customHeight="1" x14ac:dyDescent="0.25">
      <c r="A64" s="711"/>
      <c r="B64" s="443"/>
      <c r="C64" s="676"/>
      <c r="D64" s="366"/>
      <c r="E64" s="366"/>
      <c r="F64" s="366"/>
      <c r="G64" s="400"/>
      <c r="H64" s="400"/>
      <c r="I64" s="400"/>
      <c r="J64" s="380"/>
      <c r="K64" s="400"/>
      <c r="L64" s="704"/>
      <c r="M64" s="202" t="s">
        <v>819</v>
      </c>
      <c r="N64" s="490"/>
      <c r="O64" s="490"/>
      <c r="P64" s="376"/>
      <c r="Q64" s="443"/>
      <c r="R64" s="490"/>
      <c r="S64" s="490"/>
      <c r="T64" s="490"/>
      <c r="U64" s="490"/>
      <c r="V64" s="366"/>
      <c r="W64" s="376"/>
      <c r="X64" s="376"/>
    </row>
    <row r="65" spans="1:24" ht="22.5" customHeight="1" x14ac:dyDescent="0.25">
      <c r="A65" s="711"/>
      <c r="B65" s="443"/>
      <c r="C65" s="676"/>
      <c r="D65" s="366"/>
      <c r="E65" s="366"/>
      <c r="F65" s="366"/>
      <c r="G65" s="400"/>
      <c r="H65" s="400"/>
      <c r="I65" s="400"/>
      <c r="J65" s="380"/>
      <c r="K65" s="400"/>
      <c r="L65" s="704"/>
      <c r="M65" s="202" t="s">
        <v>820</v>
      </c>
      <c r="N65" s="490"/>
      <c r="O65" s="490"/>
      <c r="P65" s="376"/>
      <c r="Q65" s="443"/>
      <c r="R65" s="490"/>
      <c r="S65" s="490"/>
      <c r="T65" s="490"/>
      <c r="U65" s="490"/>
      <c r="V65" s="366"/>
      <c r="W65" s="376"/>
      <c r="X65" s="376"/>
    </row>
    <row r="66" spans="1:24" ht="22.5" customHeight="1" x14ac:dyDescent="0.25">
      <c r="A66" s="711"/>
      <c r="B66" s="443"/>
      <c r="C66" s="676"/>
      <c r="D66" s="366"/>
      <c r="E66" s="366"/>
      <c r="F66" s="366"/>
      <c r="G66" s="400"/>
      <c r="H66" s="400"/>
      <c r="I66" s="400"/>
      <c r="J66" s="380"/>
      <c r="K66" s="400"/>
      <c r="L66" s="704"/>
      <c r="M66" s="202" t="s">
        <v>821</v>
      </c>
      <c r="N66" s="490"/>
      <c r="O66" s="490"/>
      <c r="P66" s="376"/>
      <c r="Q66" s="443"/>
      <c r="R66" s="490"/>
      <c r="S66" s="490"/>
      <c r="T66" s="490"/>
      <c r="U66" s="490"/>
      <c r="V66" s="366"/>
      <c r="W66" s="376"/>
      <c r="X66" s="376"/>
    </row>
    <row r="67" spans="1:24" ht="22.5" customHeight="1" x14ac:dyDescent="0.25">
      <c r="A67" s="711"/>
      <c r="B67" s="443"/>
      <c r="C67" s="676"/>
      <c r="D67" s="366"/>
      <c r="E67" s="366"/>
      <c r="F67" s="366"/>
      <c r="G67" s="400"/>
      <c r="H67" s="400"/>
      <c r="I67" s="400"/>
      <c r="J67" s="380"/>
      <c r="K67" s="400"/>
      <c r="L67" s="704"/>
      <c r="M67" s="202" t="s">
        <v>822</v>
      </c>
      <c r="N67" s="490"/>
      <c r="O67" s="490"/>
      <c r="P67" s="376"/>
      <c r="Q67" s="443"/>
      <c r="R67" s="490"/>
      <c r="S67" s="490"/>
      <c r="T67" s="490"/>
      <c r="U67" s="490"/>
      <c r="V67" s="366"/>
      <c r="W67" s="376"/>
      <c r="X67" s="376"/>
    </row>
    <row r="68" spans="1:24" ht="22.5" customHeight="1" x14ac:dyDescent="0.25">
      <c r="A68" s="711"/>
      <c r="B68" s="443"/>
      <c r="C68" s="676"/>
      <c r="D68" s="366"/>
      <c r="E68" s="366"/>
      <c r="F68" s="366"/>
      <c r="G68" s="400"/>
      <c r="H68" s="400"/>
      <c r="I68" s="400"/>
      <c r="J68" s="380"/>
      <c r="K68" s="400"/>
      <c r="L68" s="704"/>
      <c r="M68" s="202" t="s">
        <v>823</v>
      </c>
      <c r="N68" s="490"/>
      <c r="O68" s="490"/>
      <c r="P68" s="376"/>
      <c r="Q68" s="443"/>
      <c r="R68" s="490"/>
      <c r="S68" s="490"/>
      <c r="T68" s="490"/>
      <c r="U68" s="490"/>
      <c r="V68" s="366"/>
      <c r="W68" s="376"/>
      <c r="X68" s="376"/>
    </row>
    <row r="69" spans="1:24" ht="22.5" customHeight="1" x14ac:dyDescent="0.25">
      <c r="A69" s="711"/>
      <c r="B69" s="443"/>
      <c r="C69" s="676"/>
      <c r="D69" s="366"/>
      <c r="E69" s="366"/>
      <c r="F69" s="366"/>
      <c r="G69" s="400"/>
      <c r="H69" s="400"/>
      <c r="I69" s="400"/>
      <c r="J69" s="380"/>
      <c r="K69" s="400"/>
      <c r="L69" s="704"/>
      <c r="M69" s="202" t="s">
        <v>824</v>
      </c>
      <c r="N69" s="490"/>
      <c r="O69" s="490"/>
      <c r="P69" s="376"/>
      <c r="Q69" s="443"/>
      <c r="R69" s="490"/>
      <c r="S69" s="490"/>
      <c r="T69" s="490"/>
      <c r="U69" s="490"/>
      <c r="V69" s="366"/>
      <c r="W69" s="376"/>
      <c r="X69" s="376"/>
    </row>
    <row r="70" spans="1:24" ht="22.5" customHeight="1" x14ac:dyDescent="0.25">
      <c r="A70" s="711"/>
      <c r="B70" s="443"/>
      <c r="C70" s="676"/>
      <c r="D70" s="366"/>
      <c r="E70" s="366"/>
      <c r="F70" s="366"/>
      <c r="G70" s="400"/>
      <c r="H70" s="400"/>
      <c r="I70" s="400"/>
      <c r="J70" s="380"/>
      <c r="K70" s="400"/>
      <c r="L70" s="704"/>
      <c r="M70" s="202" t="s">
        <v>825</v>
      </c>
      <c r="N70" s="490"/>
      <c r="O70" s="490"/>
      <c r="P70" s="376"/>
      <c r="Q70" s="443"/>
      <c r="R70" s="490"/>
      <c r="S70" s="490"/>
      <c r="T70" s="490"/>
      <c r="U70" s="490"/>
      <c r="V70" s="366"/>
      <c r="W70" s="376"/>
      <c r="X70" s="376"/>
    </row>
    <row r="71" spans="1:24" ht="22.5" customHeight="1" thickBot="1" x14ac:dyDescent="0.3">
      <c r="A71" s="711"/>
      <c r="B71" s="679"/>
      <c r="C71" s="677"/>
      <c r="D71" s="453"/>
      <c r="E71" s="453"/>
      <c r="F71" s="453"/>
      <c r="G71" s="700"/>
      <c r="H71" s="700"/>
      <c r="I71" s="700"/>
      <c r="J71" s="702"/>
      <c r="K71" s="700"/>
      <c r="L71" s="705"/>
      <c r="M71" s="205" t="s">
        <v>826</v>
      </c>
      <c r="N71" s="586"/>
      <c r="O71" s="586"/>
      <c r="P71" s="590"/>
      <c r="Q71" s="679"/>
      <c r="R71" s="586"/>
      <c r="S71" s="586"/>
      <c r="T71" s="586"/>
      <c r="U71" s="586"/>
      <c r="V71" s="453"/>
      <c r="W71" s="590"/>
      <c r="X71" s="590"/>
    </row>
    <row r="72" spans="1:24" ht="24.75" customHeight="1" x14ac:dyDescent="0.25">
      <c r="A72" s="711"/>
      <c r="B72" s="382" t="s">
        <v>827</v>
      </c>
      <c r="C72" s="675" t="s">
        <v>828</v>
      </c>
      <c r="D72" s="439" t="s">
        <v>829</v>
      </c>
      <c r="E72" s="682" t="s">
        <v>908</v>
      </c>
      <c r="F72" s="439" t="s">
        <v>830</v>
      </c>
      <c r="G72" s="439">
        <v>0</v>
      </c>
      <c r="H72" s="418">
        <v>11</v>
      </c>
      <c r="I72" s="418">
        <v>2</v>
      </c>
      <c r="J72" s="441">
        <v>1</v>
      </c>
      <c r="K72" s="418">
        <v>3</v>
      </c>
      <c r="L72" s="694">
        <v>5</v>
      </c>
      <c r="M72" s="206" t="s">
        <v>831</v>
      </c>
      <c r="N72" s="692">
        <v>2236600</v>
      </c>
      <c r="O72" s="692">
        <v>0</v>
      </c>
      <c r="P72" s="375" t="s">
        <v>731</v>
      </c>
      <c r="Q72" s="452">
        <f t="shared" ref="Q72" si="9">N72+O72</f>
        <v>2236600</v>
      </c>
      <c r="R72" s="692">
        <f>+N72/H72*I72</f>
        <v>406654.54545454547</v>
      </c>
      <c r="S72" s="692">
        <f>+N72/H72*J72</f>
        <v>203327.27272727274</v>
      </c>
      <c r="T72" s="692">
        <f>+N72/H72*K72</f>
        <v>609981.81818181823</v>
      </c>
      <c r="U72" s="692">
        <f>+N72/H72*L72</f>
        <v>1016636.3636363636</v>
      </c>
      <c r="V72" s="680" t="s">
        <v>769</v>
      </c>
      <c r="W72" s="375" t="s">
        <v>750</v>
      </c>
      <c r="X72" s="675" t="s">
        <v>832</v>
      </c>
    </row>
    <row r="73" spans="1:24" ht="36" customHeight="1" x14ac:dyDescent="0.25">
      <c r="A73" s="711"/>
      <c r="B73" s="364"/>
      <c r="C73" s="678"/>
      <c r="D73" s="366"/>
      <c r="E73" s="683"/>
      <c r="F73" s="366"/>
      <c r="G73" s="366"/>
      <c r="H73" s="419"/>
      <c r="I73" s="419"/>
      <c r="J73" s="442"/>
      <c r="K73" s="419"/>
      <c r="L73" s="695"/>
      <c r="M73" s="202" t="s">
        <v>833</v>
      </c>
      <c r="N73" s="673"/>
      <c r="O73" s="673"/>
      <c r="P73" s="366"/>
      <c r="Q73" s="697"/>
      <c r="R73" s="673"/>
      <c r="S73" s="673"/>
      <c r="T73" s="673"/>
      <c r="U73" s="673"/>
      <c r="V73" s="678"/>
      <c r="W73" s="366"/>
      <c r="X73" s="678"/>
    </row>
    <row r="74" spans="1:24" ht="28.5" customHeight="1" x14ac:dyDescent="0.25">
      <c r="A74" s="711"/>
      <c r="B74" s="364"/>
      <c r="C74" s="678"/>
      <c r="D74" s="366"/>
      <c r="E74" s="683"/>
      <c r="F74" s="366"/>
      <c r="G74" s="366"/>
      <c r="H74" s="419"/>
      <c r="I74" s="419"/>
      <c r="J74" s="442"/>
      <c r="K74" s="419"/>
      <c r="L74" s="695"/>
      <c r="M74" s="202" t="s">
        <v>834</v>
      </c>
      <c r="N74" s="673"/>
      <c r="O74" s="673"/>
      <c r="P74" s="366"/>
      <c r="Q74" s="697"/>
      <c r="R74" s="673"/>
      <c r="S74" s="673"/>
      <c r="T74" s="673"/>
      <c r="U74" s="673"/>
      <c r="V74" s="678"/>
      <c r="W74" s="366"/>
      <c r="X74" s="678"/>
    </row>
    <row r="75" spans="1:24" ht="36" customHeight="1" thickBot="1" x14ac:dyDescent="0.3">
      <c r="A75" s="711"/>
      <c r="B75" s="679"/>
      <c r="C75" s="677"/>
      <c r="D75" s="453"/>
      <c r="E75" s="684"/>
      <c r="F75" s="453"/>
      <c r="G75" s="453"/>
      <c r="H75" s="693"/>
      <c r="I75" s="693"/>
      <c r="J75" s="688"/>
      <c r="K75" s="693"/>
      <c r="L75" s="696"/>
      <c r="M75" s="202" t="s">
        <v>835</v>
      </c>
      <c r="N75" s="586"/>
      <c r="O75" s="586"/>
      <c r="P75" s="590"/>
      <c r="Q75" s="679"/>
      <c r="R75" s="586"/>
      <c r="S75" s="586"/>
      <c r="T75" s="586"/>
      <c r="U75" s="586"/>
      <c r="V75" s="681"/>
      <c r="W75" s="590"/>
      <c r="X75" s="677"/>
    </row>
    <row r="76" spans="1:24" ht="31.5" customHeight="1" x14ac:dyDescent="0.25">
      <c r="A76" s="711"/>
      <c r="B76" s="382" t="s">
        <v>836</v>
      </c>
      <c r="C76" s="675" t="s">
        <v>837</v>
      </c>
      <c r="D76" s="680" t="s">
        <v>838</v>
      </c>
      <c r="E76" s="682" t="s">
        <v>874</v>
      </c>
      <c r="F76" s="682" t="s">
        <v>915</v>
      </c>
      <c r="G76" s="439">
        <v>0</v>
      </c>
      <c r="H76" s="685">
        <v>33</v>
      </c>
      <c r="I76" s="685">
        <v>5</v>
      </c>
      <c r="J76" s="441">
        <v>5</v>
      </c>
      <c r="K76" s="685">
        <v>10</v>
      </c>
      <c r="L76" s="689">
        <v>13</v>
      </c>
      <c r="M76" s="206" t="s">
        <v>839</v>
      </c>
      <c r="N76" s="692">
        <v>444500</v>
      </c>
      <c r="O76" s="692">
        <v>0</v>
      </c>
      <c r="P76" s="375" t="s">
        <v>731</v>
      </c>
      <c r="Q76" s="452">
        <f t="shared" ref="Q76" si="10">N76+O76</f>
        <v>444500</v>
      </c>
      <c r="R76" s="692">
        <f>+N76/H76*I76</f>
        <v>67348.484848484848</v>
      </c>
      <c r="S76" s="692">
        <f>+N76/H76*J76</f>
        <v>67348.484848484848</v>
      </c>
      <c r="T76" s="692">
        <f>+N76/H76*K76</f>
        <v>134696.9696969697</v>
      </c>
      <c r="U76" s="692">
        <f>+N76/H76*L76</f>
        <v>175106.06060606061</v>
      </c>
      <c r="V76" s="680" t="s">
        <v>840</v>
      </c>
      <c r="W76" s="375" t="s">
        <v>841</v>
      </c>
      <c r="X76" s="675" t="s">
        <v>842</v>
      </c>
    </row>
    <row r="77" spans="1:24" ht="38.25" customHeight="1" x14ac:dyDescent="0.25">
      <c r="A77" s="711"/>
      <c r="B77" s="382"/>
      <c r="C77" s="675"/>
      <c r="D77" s="678"/>
      <c r="E77" s="683"/>
      <c r="F77" s="366"/>
      <c r="G77" s="366"/>
      <c r="H77" s="686"/>
      <c r="I77" s="686"/>
      <c r="J77" s="442"/>
      <c r="K77" s="686"/>
      <c r="L77" s="690"/>
      <c r="M77" s="202" t="s">
        <v>843</v>
      </c>
      <c r="N77" s="692"/>
      <c r="O77" s="692"/>
      <c r="P77" s="375"/>
      <c r="Q77" s="450"/>
      <c r="R77" s="692"/>
      <c r="S77" s="692"/>
      <c r="T77" s="692"/>
      <c r="U77" s="692"/>
      <c r="V77" s="678"/>
      <c r="W77" s="375"/>
      <c r="X77" s="675"/>
    </row>
    <row r="78" spans="1:24" ht="94.5" customHeight="1" thickBot="1" x14ac:dyDescent="0.3">
      <c r="A78" s="711"/>
      <c r="B78" s="679"/>
      <c r="C78" s="677"/>
      <c r="D78" s="681"/>
      <c r="E78" s="684"/>
      <c r="F78" s="453"/>
      <c r="G78" s="453"/>
      <c r="H78" s="687"/>
      <c r="I78" s="687"/>
      <c r="J78" s="688"/>
      <c r="K78" s="687"/>
      <c r="L78" s="691"/>
      <c r="M78" s="207" t="s">
        <v>844</v>
      </c>
      <c r="N78" s="586"/>
      <c r="O78" s="586"/>
      <c r="P78" s="590"/>
      <c r="Q78" s="679"/>
      <c r="R78" s="586"/>
      <c r="S78" s="586"/>
      <c r="T78" s="586"/>
      <c r="U78" s="586"/>
      <c r="V78" s="681"/>
      <c r="W78" s="590"/>
      <c r="X78" s="677"/>
    </row>
    <row r="79" spans="1:24" ht="48.75" customHeight="1" x14ac:dyDescent="0.25">
      <c r="A79" s="711"/>
      <c r="B79" s="382" t="s">
        <v>845</v>
      </c>
      <c r="C79" s="675" t="s">
        <v>846</v>
      </c>
      <c r="D79" s="680" t="s">
        <v>847</v>
      </c>
      <c r="E79" s="682" t="s">
        <v>848</v>
      </c>
      <c r="F79" s="439" t="s">
        <v>849</v>
      </c>
      <c r="G79" s="439">
        <v>0</v>
      </c>
      <c r="H79" s="418">
        <v>10</v>
      </c>
      <c r="I79" s="418">
        <v>2</v>
      </c>
      <c r="J79" s="441">
        <v>2</v>
      </c>
      <c r="K79" s="418">
        <v>4</v>
      </c>
      <c r="L79" s="418">
        <v>2</v>
      </c>
      <c r="M79" s="200" t="s">
        <v>850</v>
      </c>
      <c r="N79" s="692">
        <v>0</v>
      </c>
      <c r="O79" s="692">
        <v>0</v>
      </c>
      <c r="P79" s="375" t="s">
        <v>731</v>
      </c>
      <c r="Q79" s="452">
        <f t="shared" ref="Q79" si="11">N79+O79</f>
        <v>0</v>
      </c>
      <c r="R79" s="672">
        <v>0</v>
      </c>
      <c r="S79" s="672">
        <v>0</v>
      </c>
      <c r="T79" s="672">
        <v>0</v>
      </c>
      <c r="U79" s="672">
        <v>0</v>
      </c>
      <c r="V79" s="439" t="s">
        <v>851</v>
      </c>
      <c r="W79" s="375" t="s">
        <v>750</v>
      </c>
      <c r="X79" s="675" t="s">
        <v>852</v>
      </c>
    </row>
    <row r="80" spans="1:24" ht="48.75" customHeight="1" x14ac:dyDescent="0.25">
      <c r="A80" s="711"/>
      <c r="B80" s="443"/>
      <c r="C80" s="676"/>
      <c r="D80" s="678"/>
      <c r="E80" s="683"/>
      <c r="F80" s="366"/>
      <c r="G80" s="366"/>
      <c r="H80" s="419"/>
      <c r="I80" s="419"/>
      <c r="J80" s="442"/>
      <c r="K80" s="419"/>
      <c r="L80" s="419"/>
      <c r="M80" s="202" t="s">
        <v>853</v>
      </c>
      <c r="N80" s="490"/>
      <c r="O80" s="490"/>
      <c r="P80" s="376"/>
      <c r="Q80" s="443"/>
      <c r="R80" s="673"/>
      <c r="S80" s="673"/>
      <c r="T80" s="673"/>
      <c r="U80" s="673"/>
      <c r="V80" s="366"/>
      <c r="W80" s="376"/>
      <c r="X80" s="676"/>
    </row>
    <row r="81" spans="1:24" ht="48.75" customHeight="1" thickBot="1" x14ac:dyDescent="0.3">
      <c r="A81" s="712"/>
      <c r="B81" s="679"/>
      <c r="C81" s="677"/>
      <c r="D81" s="681"/>
      <c r="E81" s="684"/>
      <c r="F81" s="453"/>
      <c r="G81" s="453"/>
      <c r="H81" s="693"/>
      <c r="I81" s="693"/>
      <c r="J81" s="688"/>
      <c r="K81" s="693"/>
      <c r="L81" s="693"/>
      <c r="M81" s="205" t="s">
        <v>854</v>
      </c>
      <c r="N81" s="586"/>
      <c r="O81" s="586"/>
      <c r="P81" s="590"/>
      <c r="Q81" s="679"/>
      <c r="R81" s="674"/>
      <c r="S81" s="674"/>
      <c r="T81" s="674"/>
      <c r="U81" s="674"/>
      <c r="V81" s="453"/>
      <c r="W81" s="590"/>
      <c r="X81" s="677"/>
    </row>
    <row r="82" spans="1:24" ht="30" x14ac:dyDescent="0.25">
      <c r="A82" s="540" t="s">
        <v>593</v>
      </c>
      <c r="B82" s="540" t="s">
        <v>532</v>
      </c>
      <c r="C82" s="570" t="s">
        <v>594</v>
      </c>
      <c r="D82" s="540" t="s">
        <v>533</v>
      </c>
      <c r="E82" s="341" t="s">
        <v>82</v>
      </c>
      <c r="F82" s="540" t="s">
        <v>595</v>
      </c>
      <c r="G82" s="512">
        <v>1</v>
      </c>
      <c r="H82" s="512">
        <v>1</v>
      </c>
      <c r="I82" s="512">
        <v>1</v>
      </c>
      <c r="J82" s="541">
        <v>1</v>
      </c>
      <c r="K82" s="512">
        <v>1</v>
      </c>
      <c r="L82" s="728">
        <v>1</v>
      </c>
      <c r="M82" s="194" t="s">
        <v>534</v>
      </c>
      <c r="N82" s="338"/>
      <c r="O82" s="338"/>
      <c r="P82" s="333"/>
      <c r="Q82" s="338">
        <f>N82+O82</f>
        <v>0</v>
      </c>
      <c r="R82" s="338"/>
      <c r="S82" s="338"/>
      <c r="T82" s="338"/>
      <c r="U82" s="338"/>
      <c r="V82" s="333" t="s">
        <v>535</v>
      </c>
      <c r="W82" s="333" t="s">
        <v>536</v>
      </c>
      <c r="X82" s="334" t="s">
        <v>537</v>
      </c>
    </row>
    <row r="83" spans="1:24" ht="30" x14ac:dyDescent="0.25">
      <c r="A83" s="538"/>
      <c r="B83" s="538"/>
      <c r="C83" s="334"/>
      <c r="D83" s="538"/>
      <c r="E83" s="342"/>
      <c r="F83" s="538"/>
      <c r="G83" s="538"/>
      <c r="H83" s="538"/>
      <c r="I83" s="538"/>
      <c r="J83" s="342"/>
      <c r="K83" s="538"/>
      <c r="L83" s="729"/>
      <c r="M83" s="194" t="s">
        <v>538</v>
      </c>
      <c r="N83" s="338"/>
      <c r="O83" s="338"/>
      <c r="P83" s="333"/>
      <c r="Q83" s="333"/>
      <c r="R83" s="338"/>
      <c r="S83" s="338"/>
      <c r="T83" s="338"/>
      <c r="U83" s="338"/>
      <c r="V83" s="333"/>
      <c r="W83" s="333"/>
      <c r="X83" s="334"/>
    </row>
    <row r="84" spans="1:24" ht="30" x14ac:dyDescent="0.25">
      <c r="A84" s="538"/>
      <c r="B84" s="538"/>
      <c r="C84" s="334"/>
      <c r="D84" s="538"/>
      <c r="E84" s="342"/>
      <c r="F84" s="538"/>
      <c r="G84" s="538"/>
      <c r="H84" s="538"/>
      <c r="I84" s="538"/>
      <c r="J84" s="342"/>
      <c r="K84" s="538"/>
      <c r="L84" s="729"/>
      <c r="M84" s="194" t="s">
        <v>539</v>
      </c>
      <c r="N84" s="338"/>
      <c r="O84" s="338"/>
      <c r="P84" s="333"/>
      <c r="Q84" s="333"/>
      <c r="R84" s="338"/>
      <c r="S84" s="338"/>
      <c r="T84" s="338"/>
      <c r="U84" s="338"/>
      <c r="V84" s="333"/>
      <c r="W84" s="333"/>
      <c r="X84" s="334"/>
    </row>
    <row r="85" spans="1:24" x14ac:dyDescent="0.25">
      <c r="A85" s="538"/>
      <c r="B85" s="538"/>
      <c r="C85" s="334"/>
      <c r="D85" s="538"/>
      <c r="E85" s="342"/>
      <c r="F85" s="538"/>
      <c r="G85" s="538"/>
      <c r="H85" s="538"/>
      <c r="I85" s="538"/>
      <c r="J85" s="342"/>
      <c r="K85" s="538"/>
      <c r="L85" s="729"/>
      <c r="M85" s="195" t="s">
        <v>540</v>
      </c>
      <c r="N85" s="338"/>
      <c r="O85" s="338"/>
      <c r="P85" s="333"/>
      <c r="Q85" s="333"/>
      <c r="R85" s="338"/>
      <c r="S85" s="338"/>
      <c r="T85" s="338"/>
      <c r="U85" s="338"/>
      <c r="V85" s="333"/>
      <c r="W85" s="333"/>
      <c r="X85" s="334"/>
    </row>
    <row r="86" spans="1:24" ht="30" x14ac:dyDescent="0.25">
      <c r="A86" s="538"/>
      <c r="B86" s="538"/>
      <c r="C86" s="334"/>
      <c r="D86" s="538"/>
      <c r="E86" s="342"/>
      <c r="F86" s="538"/>
      <c r="G86" s="538"/>
      <c r="H86" s="538"/>
      <c r="I86" s="538"/>
      <c r="J86" s="342"/>
      <c r="K86" s="538"/>
      <c r="L86" s="729"/>
      <c r="M86" s="194" t="s">
        <v>541</v>
      </c>
      <c r="N86" s="338"/>
      <c r="O86" s="338"/>
      <c r="P86" s="333"/>
      <c r="Q86" s="333"/>
      <c r="R86" s="338"/>
      <c r="S86" s="338"/>
      <c r="T86" s="338"/>
      <c r="U86" s="338"/>
      <c r="V86" s="333"/>
      <c r="W86" s="333"/>
      <c r="X86" s="334"/>
    </row>
    <row r="87" spans="1:24" ht="30" x14ac:dyDescent="0.25">
      <c r="A87" s="538"/>
      <c r="B87" s="538"/>
      <c r="C87" s="334"/>
      <c r="D87" s="538"/>
      <c r="E87" s="342"/>
      <c r="F87" s="538"/>
      <c r="G87" s="538"/>
      <c r="H87" s="538"/>
      <c r="I87" s="538"/>
      <c r="J87" s="342"/>
      <c r="K87" s="538"/>
      <c r="L87" s="729"/>
      <c r="M87" s="194" t="s">
        <v>542</v>
      </c>
      <c r="N87" s="338"/>
      <c r="O87" s="338"/>
      <c r="P87" s="333"/>
      <c r="Q87" s="333"/>
      <c r="R87" s="338"/>
      <c r="S87" s="338"/>
      <c r="T87" s="338"/>
      <c r="U87" s="338"/>
      <c r="V87" s="333"/>
      <c r="W87" s="333"/>
      <c r="X87" s="334"/>
    </row>
    <row r="88" spans="1:24" ht="30" x14ac:dyDescent="0.25">
      <c r="A88" s="538"/>
      <c r="B88" s="538"/>
      <c r="C88" s="334"/>
      <c r="D88" s="538"/>
      <c r="E88" s="342"/>
      <c r="F88" s="538"/>
      <c r="G88" s="538"/>
      <c r="H88" s="538"/>
      <c r="I88" s="538"/>
      <c r="J88" s="342"/>
      <c r="K88" s="538"/>
      <c r="L88" s="729"/>
      <c r="M88" s="194" t="s">
        <v>543</v>
      </c>
      <c r="N88" s="338"/>
      <c r="O88" s="338"/>
      <c r="P88" s="333"/>
      <c r="Q88" s="333"/>
      <c r="R88" s="338"/>
      <c r="S88" s="338"/>
      <c r="T88" s="338"/>
      <c r="U88" s="338"/>
      <c r="V88" s="333"/>
      <c r="W88" s="333"/>
      <c r="X88" s="334"/>
    </row>
    <row r="89" spans="1:24" x14ac:dyDescent="0.25">
      <c r="A89" s="538"/>
      <c r="B89" s="538"/>
      <c r="C89" s="334"/>
      <c r="D89" s="538"/>
      <c r="E89" s="342"/>
      <c r="F89" s="538"/>
      <c r="G89" s="538"/>
      <c r="H89" s="538"/>
      <c r="I89" s="538"/>
      <c r="J89" s="342"/>
      <c r="K89" s="538"/>
      <c r="L89" s="729"/>
      <c r="M89" s="731" t="s">
        <v>596</v>
      </c>
      <c r="N89" s="338"/>
      <c r="O89" s="338"/>
      <c r="P89" s="333"/>
      <c r="Q89" s="333"/>
      <c r="R89" s="338"/>
      <c r="S89" s="338"/>
      <c r="T89" s="338"/>
      <c r="U89" s="338"/>
      <c r="V89" s="333"/>
      <c r="W89" s="333"/>
      <c r="X89" s="334"/>
    </row>
    <row r="90" spans="1:24" x14ac:dyDescent="0.25">
      <c r="A90" s="538"/>
      <c r="B90" s="538"/>
      <c r="C90" s="334"/>
      <c r="D90" s="538"/>
      <c r="E90" s="342"/>
      <c r="F90" s="538"/>
      <c r="G90" s="538"/>
      <c r="H90" s="538"/>
      <c r="I90" s="538"/>
      <c r="J90" s="342"/>
      <c r="K90" s="538"/>
      <c r="L90" s="729"/>
      <c r="M90" s="732"/>
      <c r="N90" s="338"/>
      <c r="O90" s="338"/>
      <c r="P90" s="333"/>
      <c r="Q90" s="333"/>
      <c r="R90" s="338"/>
      <c r="S90" s="338"/>
      <c r="T90" s="338"/>
      <c r="U90" s="338"/>
      <c r="V90" s="333"/>
      <c r="W90" s="333"/>
      <c r="X90" s="334"/>
    </row>
    <row r="91" spans="1:24" ht="15.75" thickBot="1" x14ac:dyDescent="0.3">
      <c r="A91" s="539"/>
      <c r="B91" s="551"/>
      <c r="C91" s="734"/>
      <c r="D91" s="539"/>
      <c r="E91" s="343"/>
      <c r="F91" s="539"/>
      <c r="G91" s="539"/>
      <c r="H91" s="539"/>
      <c r="I91" s="539"/>
      <c r="J91" s="343"/>
      <c r="K91" s="539"/>
      <c r="L91" s="730"/>
      <c r="M91" s="733"/>
      <c r="N91" s="338"/>
      <c r="O91" s="338"/>
      <c r="P91" s="333"/>
      <c r="Q91" s="333"/>
      <c r="R91" s="338"/>
      <c r="S91" s="338"/>
      <c r="T91" s="338"/>
      <c r="U91" s="338"/>
      <c r="V91" s="333"/>
      <c r="W91" s="333"/>
      <c r="X91" s="334"/>
    </row>
    <row r="94" spans="1:24" x14ac:dyDescent="0.25">
      <c r="A94" s="274" t="s">
        <v>968</v>
      </c>
      <c r="B94" s="275">
        <v>14</v>
      </c>
    </row>
    <row r="95" spans="1:24" x14ac:dyDescent="0.25">
      <c r="A95" s="274" t="s">
        <v>969</v>
      </c>
      <c r="B95" s="275">
        <v>14</v>
      </c>
    </row>
  </sheetData>
  <mergeCells count="330">
    <mergeCell ref="A82:A91"/>
    <mergeCell ref="K82:K91"/>
    <mergeCell ref="L82:L91"/>
    <mergeCell ref="T82:T91"/>
    <mergeCell ref="U82:U91"/>
    <mergeCell ref="V82:V91"/>
    <mergeCell ref="W82:W91"/>
    <mergeCell ref="X82:X91"/>
    <mergeCell ref="M89:M91"/>
    <mergeCell ref="N82:N91"/>
    <mergeCell ref="O82:O91"/>
    <mergeCell ref="P82:P91"/>
    <mergeCell ref="Q82:Q91"/>
    <mergeCell ref="R82:R91"/>
    <mergeCell ref="S82:S91"/>
    <mergeCell ref="B82:B91"/>
    <mergeCell ref="C82:C91"/>
    <mergeCell ref="D82:D91"/>
    <mergeCell ref="E82:E91"/>
    <mergeCell ref="F82:F91"/>
    <mergeCell ref="G82:G91"/>
    <mergeCell ref="H82:H91"/>
    <mergeCell ref="I82:I91"/>
    <mergeCell ref="J82:J91"/>
    <mergeCell ref="A1:A2"/>
    <mergeCell ref="B1:B2"/>
    <mergeCell ref="C1:C2"/>
    <mergeCell ref="D1:D2"/>
    <mergeCell ref="E1:E2"/>
    <mergeCell ref="F1:F2"/>
    <mergeCell ref="G1:G2"/>
    <mergeCell ref="I1:L1"/>
    <mergeCell ref="V1:V2"/>
    <mergeCell ref="W1:W2"/>
    <mergeCell ref="X1:X2"/>
    <mergeCell ref="B3:B6"/>
    <mergeCell ref="C3:C6"/>
    <mergeCell ref="D3:D6"/>
    <mergeCell ref="E3:E6"/>
    <mergeCell ref="F3:F6"/>
    <mergeCell ref="G3:G6"/>
    <mergeCell ref="M1:M2"/>
    <mergeCell ref="N1:N2"/>
    <mergeCell ref="O1:O2"/>
    <mergeCell ref="P1:P2"/>
    <mergeCell ref="Q1:Q2"/>
    <mergeCell ref="R1:U1"/>
    <mergeCell ref="H1:H2"/>
    <mergeCell ref="U3:U6"/>
    <mergeCell ref="V3:V6"/>
    <mergeCell ref="W3:W6"/>
    <mergeCell ref="X3:X6"/>
    <mergeCell ref="R3:R6"/>
    <mergeCell ref="S3:S6"/>
    <mergeCell ref="T3:T6"/>
    <mergeCell ref="B7:B11"/>
    <mergeCell ref="C7:C11"/>
    <mergeCell ref="D7:D11"/>
    <mergeCell ref="E7:E11"/>
    <mergeCell ref="F7:F11"/>
    <mergeCell ref="G7:G11"/>
    <mergeCell ref="O3:O6"/>
    <mergeCell ref="P3:P6"/>
    <mergeCell ref="Q3:Q6"/>
    <mergeCell ref="H3:H6"/>
    <mergeCell ref="I3:I6"/>
    <mergeCell ref="J3:J6"/>
    <mergeCell ref="K3:K6"/>
    <mergeCell ref="L3:L6"/>
    <mergeCell ref="N3:N6"/>
    <mergeCell ref="U7:U11"/>
    <mergeCell ref="V7:V11"/>
    <mergeCell ref="W7:W11"/>
    <mergeCell ref="X7:X11"/>
    <mergeCell ref="M10:M11"/>
    <mergeCell ref="B12:B18"/>
    <mergeCell ref="C12:C18"/>
    <mergeCell ref="D12:D18"/>
    <mergeCell ref="E12:E18"/>
    <mergeCell ref="F12:F18"/>
    <mergeCell ref="O7:O11"/>
    <mergeCell ref="P7:P11"/>
    <mergeCell ref="Q7:Q11"/>
    <mergeCell ref="R7:R11"/>
    <mergeCell ref="S7:S11"/>
    <mergeCell ref="T7:T11"/>
    <mergeCell ref="H7:H11"/>
    <mergeCell ref="I7:I11"/>
    <mergeCell ref="J7:J11"/>
    <mergeCell ref="K7:K11"/>
    <mergeCell ref="L7:L11"/>
    <mergeCell ref="N7:N11"/>
    <mergeCell ref="T12:T18"/>
    <mergeCell ref="U12:U18"/>
    <mergeCell ref="V12:V18"/>
    <mergeCell ref="W12:W18"/>
    <mergeCell ref="X12:X18"/>
    <mergeCell ref="B19:B25"/>
    <mergeCell ref="C19:C25"/>
    <mergeCell ref="D19:D25"/>
    <mergeCell ref="E19:E25"/>
    <mergeCell ref="F19:F25"/>
    <mergeCell ref="N12:N18"/>
    <mergeCell ref="O12:O18"/>
    <mergeCell ref="P12:P18"/>
    <mergeCell ref="Q12:Q18"/>
    <mergeCell ref="R12:R18"/>
    <mergeCell ref="S12:S18"/>
    <mergeCell ref="G12:G18"/>
    <mergeCell ref="H12:H18"/>
    <mergeCell ref="I12:I18"/>
    <mergeCell ref="J12:J18"/>
    <mergeCell ref="K12:K18"/>
    <mergeCell ref="L12:L18"/>
    <mergeCell ref="T19:T25"/>
    <mergeCell ref="U19:U25"/>
    <mergeCell ref="V19:V25"/>
    <mergeCell ref="W19:W25"/>
    <mergeCell ref="X19:X25"/>
    <mergeCell ref="T40:T45"/>
    <mergeCell ref="R19:R25"/>
    <mergeCell ref="S19:S25"/>
    <mergeCell ref="G19:G25"/>
    <mergeCell ref="H19:H25"/>
    <mergeCell ref="I19:I25"/>
    <mergeCell ref="J19:J25"/>
    <mergeCell ref="K19:K25"/>
    <mergeCell ref="L19:L25"/>
    <mergeCell ref="N19:N25"/>
    <mergeCell ref="O19:O25"/>
    <mergeCell ref="P19:P25"/>
    <mergeCell ref="Q19:Q25"/>
    <mergeCell ref="J40:J45"/>
    <mergeCell ref="K40:K45"/>
    <mergeCell ref="L40:L45"/>
    <mergeCell ref="N40:N45"/>
    <mergeCell ref="O40:O45"/>
    <mergeCell ref="P40:P45"/>
    <mergeCell ref="Q40:Q45"/>
    <mergeCell ref="R40:R45"/>
    <mergeCell ref="S40:S45"/>
    <mergeCell ref="G26:G30"/>
    <mergeCell ref="Q79:Q81"/>
    <mergeCell ref="R79:R81"/>
    <mergeCell ref="S79:S81"/>
    <mergeCell ref="B79:B81"/>
    <mergeCell ref="C79:C81"/>
    <mergeCell ref="D79:D81"/>
    <mergeCell ref="E79:E81"/>
    <mergeCell ref="F79:F81"/>
    <mergeCell ref="I63:I71"/>
    <mergeCell ref="J63:J71"/>
    <mergeCell ref="K63:K71"/>
    <mergeCell ref="L63:L71"/>
    <mergeCell ref="N63:N71"/>
    <mergeCell ref="O63:O71"/>
    <mergeCell ref="P63:P71"/>
    <mergeCell ref="Q63:Q71"/>
    <mergeCell ref="R63:R71"/>
    <mergeCell ref="S63:S71"/>
    <mergeCell ref="G79:G81"/>
    <mergeCell ref="H79:H81"/>
    <mergeCell ref="I79:I81"/>
    <mergeCell ref="J79:J81"/>
    <mergeCell ref="K79:K81"/>
    <mergeCell ref="L79:L81"/>
    <mergeCell ref="N79:N81"/>
    <mergeCell ref="O79:O81"/>
    <mergeCell ref="P79:P81"/>
    <mergeCell ref="A3:A81"/>
    <mergeCell ref="B40:B45"/>
    <mergeCell ref="C40:C45"/>
    <mergeCell ref="D40:D45"/>
    <mergeCell ref="E40:E45"/>
    <mergeCell ref="F40:F45"/>
    <mergeCell ref="G40:G45"/>
    <mergeCell ref="H40:H45"/>
    <mergeCell ref="I40:I45"/>
    <mergeCell ref="B63:B71"/>
    <mergeCell ref="C63:C71"/>
    <mergeCell ref="D63:D71"/>
    <mergeCell ref="E63:E71"/>
    <mergeCell ref="F63:F71"/>
    <mergeCell ref="G63:G71"/>
    <mergeCell ref="H63:H71"/>
    <mergeCell ref="B26:B30"/>
    <mergeCell ref="C26:C30"/>
    <mergeCell ref="D26:D30"/>
    <mergeCell ref="E26:E30"/>
    <mergeCell ref="F26:F30"/>
    <mergeCell ref="H26:H30"/>
    <mergeCell ref="I26:I30"/>
    <mergeCell ref="J26:J30"/>
    <mergeCell ref="K26:K30"/>
    <mergeCell ref="L26:L30"/>
    <mergeCell ref="N26:N30"/>
    <mergeCell ref="O26:O30"/>
    <mergeCell ref="P26:P30"/>
    <mergeCell ref="Q26:Q30"/>
    <mergeCell ref="R26:R30"/>
    <mergeCell ref="S26:S30"/>
    <mergeCell ref="T26:T30"/>
    <mergeCell ref="U26:U30"/>
    <mergeCell ref="V26:V30"/>
    <mergeCell ref="W26:W30"/>
    <mergeCell ref="X26:X30"/>
    <mergeCell ref="B31:B39"/>
    <mergeCell ref="C31:C39"/>
    <mergeCell ref="D31:D39"/>
    <mergeCell ref="E31:E39"/>
    <mergeCell ref="F31:F39"/>
    <mergeCell ref="G31:G39"/>
    <mergeCell ref="H31:H39"/>
    <mergeCell ref="I31:I39"/>
    <mergeCell ref="J31:J39"/>
    <mergeCell ref="K31:K39"/>
    <mergeCell ref="L31:L39"/>
    <mergeCell ref="N31:N39"/>
    <mergeCell ref="O31:O39"/>
    <mergeCell ref="P31:P39"/>
    <mergeCell ref="Q31:Q39"/>
    <mergeCell ref="R31:R39"/>
    <mergeCell ref="S31:S39"/>
    <mergeCell ref="T31:T39"/>
    <mergeCell ref="U31:U39"/>
    <mergeCell ref="V31:V39"/>
    <mergeCell ref="W31:W39"/>
    <mergeCell ref="X31:X39"/>
    <mergeCell ref="U40:U45"/>
    <mergeCell ref="V40:V45"/>
    <mergeCell ref="W40:W45"/>
    <mergeCell ref="X40:X45"/>
    <mergeCell ref="B46:B54"/>
    <mergeCell ref="C46:C54"/>
    <mergeCell ref="D46:D54"/>
    <mergeCell ref="E46:E54"/>
    <mergeCell ref="F46:F54"/>
    <mergeCell ref="G46:G54"/>
    <mergeCell ref="H46:H54"/>
    <mergeCell ref="I46:I54"/>
    <mergeCell ref="J46:J54"/>
    <mergeCell ref="K46:K54"/>
    <mergeCell ref="L46:L54"/>
    <mergeCell ref="N46:N54"/>
    <mergeCell ref="O46:O54"/>
    <mergeCell ref="P46:P54"/>
    <mergeCell ref="Q46:Q54"/>
    <mergeCell ref="R46:R54"/>
    <mergeCell ref="S46:S54"/>
    <mergeCell ref="T46:T54"/>
    <mergeCell ref="U46:U54"/>
    <mergeCell ref="V46:V54"/>
    <mergeCell ref="W46:W54"/>
    <mergeCell ref="X46:X54"/>
    <mergeCell ref="B55:B62"/>
    <mergeCell ref="C55:C62"/>
    <mergeCell ref="D55:D62"/>
    <mergeCell ref="E55:E62"/>
    <mergeCell ref="F55:F62"/>
    <mergeCell ref="G55:G62"/>
    <mergeCell ref="H55:H62"/>
    <mergeCell ref="I55:I62"/>
    <mergeCell ref="J55:J62"/>
    <mergeCell ref="K55:K62"/>
    <mergeCell ref="L55:L62"/>
    <mergeCell ref="N55:N62"/>
    <mergeCell ref="O55:O62"/>
    <mergeCell ref="P55:P62"/>
    <mergeCell ref="Q55:Q62"/>
    <mergeCell ref="R55:R62"/>
    <mergeCell ref="S55:S62"/>
    <mergeCell ref="T55:T62"/>
    <mergeCell ref="U55:U62"/>
    <mergeCell ref="V55:V62"/>
    <mergeCell ref="W55:W62"/>
    <mergeCell ref="X55:X62"/>
    <mergeCell ref="K72:K75"/>
    <mergeCell ref="L72:L75"/>
    <mergeCell ref="N72:N75"/>
    <mergeCell ref="O72:O75"/>
    <mergeCell ref="P72:P75"/>
    <mergeCell ref="Q72:Q75"/>
    <mergeCell ref="R72:R75"/>
    <mergeCell ref="S72:S75"/>
    <mergeCell ref="T72:T75"/>
    <mergeCell ref="B72:B75"/>
    <mergeCell ref="C72:C75"/>
    <mergeCell ref="D72:D75"/>
    <mergeCell ref="E72:E75"/>
    <mergeCell ref="F72:F75"/>
    <mergeCell ref="G72:G75"/>
    <mergeCell ref="H72:H75"/>
    <mergeCell ref="I72:I75"/>
    <mergeCell ref="J72:J75"/>
    <mergeCell ref="T76:T78"/>
    <mergeCell ref="U76:U78"/>
    <mergeCell ref="V76:V78"/>
    <mergeCell ref="W76:W78"/>
    <mergeCell ref="X76:X78"/>
    <mergeCell ref="U63:U71"/>
    <mergeCell ref="V63:V71"/>
    <mergeCell ref="W63:W71"/>
    <mergeCell ref="X63:X71"/>
    <mergeCell ref="U72:U75"/>
    <mergeCell ref="V72:V75"/>
    <mergeCell ref="T63:T71"/>
    <mergeCell ref="T79:T81"/>
    <mergeCell ref="U79:U81"/>
    <mergeCell ref="V79:V81"/>
    <mergeCell ref="W79:W81"/>
    <mergeCell ref="X79:X81"/>
    <mergeCell ref="W72:W75"/>
    <mergeCell ref="X72:X75"/>
    <mergeCell ref="B76:B78"/>
    <mergeCell ref="C76:C78"/>
    <mergeCell ref="D76:D78"/>
    <mergeCell ref="E76:E78"/>
    <mergeCell ref="F76:F78"/>
    <mergeCell ref="G76:G78"/>
    <mergeCell ref="H76:H78"/>
    <mergeCell ref="I76:I78"/>
    <mergeCell ref="J76:J78"/>
    <mergeCell ref="K76:K78"/>
    <mergeCell ref="L76:L78"/>
    <mergeCell ref="N76:N78"/>
    <mergeCell ref="O76:O78"/>
    <mergeCell ref="P76:P78"/>
    <mergeCell ref="Q76:Q78"/>
    <mergeCell ref="R76:R78"/>
    <mergeCell ref="S76:S78"/>
  </mergeCells>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7"/>
  <sheetViews>
    <sheetView zoomScale="60" zoomScaleNormal="60" workbookViewId="0">
      <selection activeCell="J2" sqref="J2"/>
    </sheetView>
  </sheetViews>
  <sheetFormatPr defaultColWidth="11.42578125" defaultRowHeight="15" x14ac:dyDescent="0.25"/>
  <cols>
    <col min="1" max="1" width="27.140625" style="3" customWidth="1"/>
    <col min="2" max="2" width="32.140625" style="3" customWidth="1"/>
    <col min="3" max="3" width="33.140625" style="3" customWidth="1"/>
    <col min="4" max="4" width="31.85546875" style="3" customWidth="1"/>
    <col min="5" max="5" width="18.7109375" style="3" customWidth="1"/>
    <col min="6" max="6" width="29.42578125" style="3" customWidth="1"/>
    <col min="7" max="7" width="16.42578125" style="3" customWidth="1"/>
    <col min="8" max="8" width="14.140625" style="3" customWidth="1"/>
    <col min="9" max="9" width="13.85546875" style="3" customWidth="1"/>
    <col min="10" max="10" width="13.5703125" style="228" customWidth="1"/>
    <col min="11" max="11" width="13.42578125" style="3" customWidth="1"/>
    <col min="12" max="12" width="12.85546875" style="3" customWidth="1"/>
    <col min="13" max="13" width="34.85546875" style="3" customWidth="1"/>
    <col min="14" max="14" width="17" style="3" customWidth="1"/>
    <col min="15" max="15" width="15" style="3" customWidth="1"/>
    <col min="16" max="16" width="14.7109375" style="3" customWidth="1"/>
    <col min="17" max="17" width="18.85546875" style="3" customWidth="1"/>
    <col min="18" max="18" width="15.7109375" style="3" customWidth="1"/>
    <col min="19" max="19" width="14.28515625" style="3" customWidth="1"/>
    <col min="20" max="20" width="13.42578125" style="3" customWidth="1"/>
    <col min="21" max="21" width="12.28515625" style="3" customWidth="1"/>
    <col min="22" max="22" width="14" style="3" customWidth="1"/>
    <col min="23" max="23" width="26.85546875" style="3" customWidth="1"/>
    <col min="24" max="24" width="52" style="3" customWidth="1"/>
    <col min="25" max="16384" width="11.42578125" style="3"/>
  </cols>
  <sheetData>
    <row r="1" spans="1:24" ht="19.5" customHeight="1" x14ac:dyDescent="0.25">
      <c r="A1" s="739" t="s">
        <v>61</v>
      </c>
      <c r="B1" s="425" t="s">
        <v>56</v>
      </c>
      <c r="C1" s="425" t="s">
        <v>66</v>
      </c>
      <c r="D1" s="432" t="s">
        <v>5</v>
      </c>
      <c r="E1" s="434" t="s">
        <v>57</v>
      </c>
      <c r="F1" s="425" t="s">
        <v>58</v>
      </c>
      <c r="G1" s="425" t="s">
        <v>6</v>
      </c>
      <c r="H1" s="425" t="s">
        <v>59</v>
      </c>
      <c r="I1" s="425" t="s">
        <v>7</v>
      </c>
      <c r="J1" s="425"/>
      <c r="K1" s="425"/>
      <c r="L1" s="425"/>
      <c r="M1" s="425" t="s">
        <v>4</v>
      </c>
      <c r="N1" s="425" t="s">
        <v>62</v>
      </c>
      <c r="O1" s="425" t="s">
        <v>63</v>
      </c>
      <c r="P1" s="425" t="s">
        <v>2</v>
      </c>
      <c r="Q1" s="425" t="s">
        <v>64</v>
      </c>
      <c r="R1" s="425" t="s">
        <v>65</v>
      </c>
      <c r="S1" s="425"/>
      <c r="T1" s="425"/>
      <c r="U1" s="425"/>
      <c r="V1" s="425" t="s">
        <v>68</v>
      </c>
      <c r="W1" s="425" t="s">
        <v>544</v>
      </c>
      <c r="X1" s="436" t="s">
        <v>60</v>
      </c>
    </row>
    <row r="2" spans="1:24" ht="27.75" customHeight="1" x14ac:dyDescent="0.25">
      <c r="A2" s="740"/>
      <c r="B2" s="737"/>
      <c r="C2" s="737"/>
      <c r="D2" s="741"/>
      <c r="E2" s="742"/>
      <c r="F2" s="737"/>
      <c r="G2" s="737"/>
      <c r="H2" s="737"/>
      <c r="I2" s="226" t="s">
        <v>8</v>
      </c>
      <c r="J2" s="295" t="s">
        <v>9</v>
      </c>
      <c r="K2" s="226" t="s">
        <v>10</v>
      </c>
      <c r="L2" s="226" t="s">
        <v>11</v>
      </c>
      <c r="M2" s="737"/>
      <c r="N2" s="737"/>
      <c r="O2" s="737"/>
      <c r="P2" s="737"/>
      <c r="Q2" s="737"/>
      <c r="R2" s="226" t="s">
        <v>8</v>
      </c>
      <c r="S2" s="226" t="s">
        <v>9</v>
      </c>
      <c r="T2" s="226" t="s">
        <v>10</v>
      </c>
      <c r="U2" s="226" t="s">
        <v>11</v>
      </c>
      <c r="V2" s="737"/>
      <c r="W2" s="737"/>
      <c r="X2" s="738"/>
    </row>
    <row r="3" spans="1:24" x14ac:dyDescent="0.25">
      <c r="A3" s="376" t="s">
        <v>30</v>
      </c>
      <c r="B3" s="443" t="s">
        <v>917</v>
      </c>
      <c r="C3" s="376" t="s">
        <v>918</v>
      </c>
      <c r="D3" s="376" t="s">
        <v>919</v>
      </c>
      <c r="E3" s="376" t="s">
        <v>82</v>
      </c>
      <c r="F3" s="376" t="s">
        <v>920</v>
      </c>
      <c r="G3" s="376">
        <v>0</v>
      </c>
      <c r="H3" s="735">
        <v>1</v>
      </c>
      <c r="I3" s="735">
        <v>1</v>
      </c>
      <c r="J3" s="736">
        <v>1</v>
      </c>
      <c r="K3" s="735">
        <v>1</v>
      </c>
      <c r="L3" s="735">
        <v>1</v>
      </c>
      <c r="M3" s="376" t="s">
        <v>921</v>
      </c>
      <c r="N3" s="490">
        <v>0</v>
      </c>
      <c r="O3" s="490">
        <v>0</v>
      </c>
      <c r="P3" s="376">
        <v>0</v>
      </c>
      <c r="Q3" s="490">
        <f>N3+O3</f>
        <v>0</v>
      </c>
      <c r="R3" s="490"/>
      <c r="S3" s="490"/>
      <c r="T3" s="490"/>
      <c r="U3" s="490"/>
      <c r="V3" s="376"/>
      <c r="W3" s="376" t="s">
        <v>890</v>
      </c>
      <c r="X3" s="424" t="s">
        <v>581</v>
      </c>
    </row>
    <row r="4" spans="1:24" x14ac:dyDescent="0.25">
      <c r="A4" s="376"/>
      <c r="B4" s="443"/>
      <c r="C4" s="376"/>
      <c r="D4" s="376"/>
      <c r="E4" s="376"/>
      <c r="F4" s="376"/>
      <c r="G4" s="376"/>
      <c r="H4" s="376"/>
      <c r="I4" s="376"/>
      <c r="J4" s="443"/>
      <c r="K4" s="376"/>
      <c r="L4" s="376"/>
      <c r="M4" s="376"/>
      <c r="N4" s="490"/>
      <c r="O4" s="490"/>
      <c r="P4" s="376"/>
      <c r="Q4" s="376"/>
      <c r="R4" s="490"/>
      <c r="S4" s="490"/>
      <c r="T4" s="490"/>
      <c r="U4" s="490"/>
      <c r="V4" s="376"/>
      <c r="W4" s="376"/>
      <c r="X4" s="374"/>
    </row>
    <row r="5" spans="1:24" x14ac:dyDescent="0.25">
      <c r="A5" s="376"/>
      <c r="B5" s="443"/>
      <c r="C5" s="376"/>
      <c r="D5" s="376"/>
      <c r="E5" s="376"/>
      <c r="F5" s="376"/>
      <c r="G5" s="376"/>
      <c r="H5" s="376"/>
      <c r="I5" s="376"/>
      <c r="J5" s="443"/>
      <c r="K5" s="376"/>
      <c r="L5" s="376"/>
      <c r="M5" s="376"/>
      <c r="N5" s="490"/>
      <c r="O5" s="490"/>
      <c r="P5" s="376"/>
      <c r="Q5" s="376"/>
      <c r="R5" s="490"/>
      <c r="S5" s="490"/>
      <c r="T5" s="490"/>
      <c r="U5" s="490"/>
      <c r="V5" s="376"/>
      <c r="W5" s="376"/>
      <c r="X5" s="374"/>
    </row>
    <row r="6" spans="1:24" x14ac:dyDescent="0.25">
      <c r="A6" s="376"/>
      <c r="B6" s="443"/>
      <c r="C6" s="376"/>
      <c r="D6" s="376"/>
      <c r="E6" s="376"/>
      <c r="F6" s="376"/>
      <c r="G6" s="376"/>
      <c r="H6" s="376"/>
      <c r="I6" s="376"/>
      <c r="J6" s="443"/>
      <c r="K6" s="376"/>
      <c r="L6" s="376"/>
      <c r="M6" s="376"/>
      <c r="N6" s="490"/>
      <c r="O6" s="490"/>
      <c r="P6" s="376"/>
      <c r="Q6" s="376"/>
      <c r="R6" s="490"/>
      <c r="S6" s="490"/>
      <c r="T6" s="490"/>
      <c r="U6" s="490"/>
      <c r="V6" s="376"/>
      <c r="W6" s="376"/>
      <c r="X6" s="374"/>
    </row>
    <row r="7" spans="1:24" x14ac:dyDescent="0.25">
      <c r="A7" s="376"/>
      <c r="B7" s="443"/>
      <c r="C7" s="376"/>
      <c r="D7" s="376"/>
      <c r="E7" s="376"/>
      <c r="F7" s="376"/>
      <c r="G7" s="376"/>
      <c r="H7" s="376"/>
      <c r="I7" s="376"/>
      <c r="J7" s="443"/>
      <c r="K7" s="376"/>
      <c r="L7" s="376"/>
      <c r="M7" s="376"/>
      <c r="N7" s="490"/>
      <c r="O7" s="490"/>
      <c r="P7" s="376"/>
      <c r="Q7" s="376"/>
      <c r="R7" s="490"/>
      <c r="S7" s="490"/>
      <c r="T7" s="490"/>
      <c r="U7" s="490"/>
      <c r="V7" s="376"/>
      <c r="W7" s="376"/>
      <c r="X7" s="374"/>
    </row>
    <row r="8" spans="1:24" x14ac:dyDescent="0.25">
      <c r="A8" s="376"/>
      <c r="B8" s="443"/>
      <c r="C8" s="376"/>
      <c r="D8" s="376"/>
      <c r="E8" s="376"/>
      <c r="F8" s="376"/>
      <c r="G8" s="376"/>
      <c r="H8" s="376"/>
      <c r="I8" s="376"/>
      <c r="J8" s="443"/>
      <c r="K8" s="376"/>
      <c r="L8" s="376"/>
      <c r="M8" s="376"/>
      <c r="N8" s="490"/>
      <c r="O8" s="490"/>
      <c r="P8" s="376"/>
      <c r="Q8" s="376"/>
      <c r="R8" s="490"/>
      <c r="S8" s="490"/>
      <c r="T8" s="490"/>
      <c r="U8" s="490"/>
      <c r="V8" s="376"/>
      <c r="W8" s="376"/>
      <c r="X8" s="374"/>
    </row>
    <row r="9" spans="1:24" x14ac:dyDescent="0.25">
      <c r="A9" s="376"/>
      <c r="B9" s="443"/>
      <c r="C9" s="376"/>
      <c r="D9" s="376"/>
      <c r="E9" s="376"/>
      <c r="F9" s="376"/>
      <c r="G9" s="376"/>
      <c r="H9" s="376"/>
      <c r="I9" s="376"/>
      <c r="J9" s="443"/>
      <c r="K9" s="376"/>
      <c r="L9" s="376"/>
      <c r="M9" s="376"/>
      <c r="N9" s="490"/>
      <c r="O9" s="490"/>
      <c r="P9" s="376"/>
      <c r="Q9" s="376"/>
      <c r="R9" s="490"/>
      <c r="S9" s="490"/>
      <c r="T9" s="490"/>
      <c r="U9" s="490"/>
      <c r="V9" s="376"/>
      <c r="W9" s="376"/>
      <c r="X9" s="374"/>
    </row>
    <row r="10" spans="1:24" x14ac:dyDescent="0.25">
      <c r="A10" s="376"/>
      <c r="B10" s="443"/>
      <c r="C10" s="376"/>
      <c r="D10" s="376"/>
      <c r="E10" s="376"/>
      <c r="F10" s="376"/>
      <c r="G10" s="376"/>
      <c r="H10" s="376"/>
      <c r="I10" s="376"/>
      <c r="J10" s="443"/>
      <c r="K10" s="376"/>
      <c r="L10" s="376"/>
      <c r="M10" s="376"/>
      <c r="N10" s="490"/>
      <c r="O10" s="490"/>
      <c r="P10" s="376"/>
      <c r="Q10" s="376"/>
      <c r="R10" s="490"/>
      <c r="S10" s="490"/>
      <c r="T10" s="490"/>
      <c r="U10" s="490"/>
      <c r="V10" s="376"/>
      <c r="W10" s="376"/>
      <c r="X10" s="374"/>
    </row>
    <row r="11" spans="1:24" x14ac:dyDescent="0.25">
      <c r="A11" s="376"/>
      <c r="B11" s="443"/>
      <c r="C11" s="376"/>
      <c r="D11" s="376"/>
      <c r="E11" s="376"/>
      <c r="F11" s="376"/>
      <c r="G11" s="376"/>
      <c r="H11" s="376"/>
      <c r="I11" s="376"/>
      <c r="J11" s="443"/>
      <c r="K11" s="376"/>
      <c r="L11" s="376"/>
      <c r="M11" s="376"/>
      <c r="N11" s="490"/>
      <c r="O11" s="490"/>
      <c r="P11" s="376"/>
      <c r="Q11" s="376"/>
      <c r="R11" s="490"/>
      <c r="S11" s="490"/>
      <c r="T11" s="490"/>
      <c r="U11" s="490"/>
      <c r="V11" s="376"/>
      <c r="W11" s="376"/>
      <c r="X11" s="374"/>
    </row>
    <row r="12" spans="1:24" x14ac:dyDescent="0.25">
      <c r="A12" s="376"/>
      <c r="B12" s="443"/>
      <c r="C12" s="376"/>
      <c r="D12" s="376"/>
      <c r="E12" s="376"/>
      <c r="F12" s="376"/>
      <c r="G12" s="376"/>
      <c r="H12" s="376"/>
      <c r="I12" s="376"/>
      <c r="J12" s="443"/>
      <c r="K12" s="376"/>
      <c r="L12" s="376"/>
      <c r="M12" s="376"/>
      <c r="N12" s="490"/>
      <c r="O12" s="490"/>
      <c r="P12" s="376"/>
      <c r="Q12" s="376"/>
      <c r="R12" s="490"/>
      <c r="S12" s="490"/>
      <c r="T12" s="490"/>
      <c r="U12" s="490"/>
      <c r="V12" s="376"/>
      <c r="W12" s="376"/>
      <c r="X12" s="422"/>
    </row>
    <row r="13" spans="1:24" ht="15" customHeight="1" x14ac:dyDescent="0.25">
      <c r="A13" s="376" t="s">
        <v>30</v>
      </c>
      <c r="B13" s="443" t="s">
        <v>430</v>
      </c>
      <c r="C13" s="376" t="s">
        <v>431</v>
      </c>
      <c r="D13" s="376" t="s">
        <v>432</v>
      </c>
      <c r="E13" s="376" t="s">
        <v>82</v>
      </c>
      <c r="F13" s="376" t="s">
        <v>891</v>
      </c>
      <c r="G13" s="376">
        <v>0</v>
      </c>
      <c r="H13" s="735">
        <v>0.8</v>
      </c>
      <c r="I13" s="735">
        <v>0.8</v>
      </c>
      <c r="J13" s="736">
        <v>0.8</v>
      </c>
      <c r="K13" s="735">
        <v>0.8</v>
      </c>
      <c r="L13" s="735">
        <v>0.8</v>
      </c>
      <c r="M13" s="376" t="s">
        <v>433</v>
      </c>
      <c r="N13" s="490">
        <v>0</v>
      </c>
      <c r="O13" s="490">
        <v>0</v>
      </c>
      <c r="P13" s="376">
        <v>0</v>
      </c>
      <c r="Q13" s="490">
        <f>N13+O13</f>
        <v>0</v>
      </c>
      <c r="R13" s="490"/>
      <c r="S13" s="490"/>
      <c r="T13" s="490"/>
      <c r="U13" s="490"/>
      <c r="V13" s="376"/>
      <c r="W13" s="376" t="s">
        <v>434</v>
      </c>
      <c r="X13" s="348" t="s">
        <v>582</v>
      </c>
    </row>
    <row r="14" spans="1:24" x14ac:dyDescent="0.25">
      <c r="A14" s="376"/>
      <c r="B14" s="443"/>
      <c r="C14" s="376"/>
      <c r="D14" s="376"/>
      <c r="E14" s="376"/>
      <c r="F14" s="376"/>
      <c r="G14" s="376"/>
      <c r="H14" s="376"/>
      <c r="I14" s="376"/>
      <c r="J14" s="443"/>
      <c r="K14" s="376"/>
      <c r="L14" s="376"/>
      <c r="M14" s="376"/>
      <c r="N14" s="490"/>
      <c r="O14" s="490"/>
      <c r="P14" s="376"/>
      <c r="Q14" s="376"/>
      <c r="R14" s="490"/>
      <c r="S14" s="490"/>
      <c r="T14" s="490"/>
      <c r="U14" s="490"/>
      <c r="V14" s="376"/>
      <c r="W14" s="376"/>
      <c r="X14" s="349"/>
    </row>
    <row r="15" spans="1:24" x14ac:dyDescent="0.25">
      <c r="A15" s="376"/>
      <c r="B15" s="443"/>
      <c r="C15" s="376"/>
      <c r="D15" s="376"/>
      <c r="E15" s="376"/>
      <c r="F15" s="376"/>
      <c r="G15" s="376"/>
      <c r="H15" s="376"/>
      <c r="I15" s="376"/>
      <c r="J15" s="443"/>
      <c r="K15" s="376"/>
      <c r="L15" s="376"/>
      <c r="M15" s="376"/>
      <c r="N15" s="490"/>
      <c r="O15" s="490"/>
      <c r="P15" s="376"/>
      <c r="Q15" s="376"/>
      <c r="R15" s="490"/>
      <c r="S15" s="490"/>
      <c r="T15" s="490"/>
      <c r="U15" s="490"/>
      <c r="V15" s="376"/>
      <c r="W15" s="376"/>
      <c r="X15" s="349"/>
    </row>
    <row r="16" spans="1:24" x14ac:dyDescent="0.25">
      <c r="A16" s="376"/>
      <c r="B16" s="443"/>
      <c r="C16" s="376"/>
      <c r="D16" s="376"/>
      <c r="E16" s="376"/>
      <c r="F16" s="376"/>
      <c r="G16" s="376"/>
      <c r="H16" s="376"/>
      <c r="I16" s="376"/>
      <c r="J16" s="443"/>
      <c r="K16" s="376"/>
      <c r="L16" s="376"/>
      <c r="M16" s="376"/>
      <c r="N16" s="490"/>
      <c r="O16" s="490"/>
      <c r="P16" s="376"/>
      <c r="Q16" s="376"/>
      <c r="R16" s="490"/>
      <c r="S16" s="490"/>
      <c r="T16" s="490"/>
      <c r="U16" s="490"/>
      <c r="V16" s="376"/>
      <c r="W16" s="376"/>
      <c r="X16" s="349"/>
    </row>
    <row r="17" spans="1:24" x14ac:dyDescent="0.25">
      <c r="A17" s="376"/>
      <c r="B17" s="443"/>
      <c r="C17" s="376"/>
      <c r="D17" s="376"/>
      <c r="E17" s="376"/>
      <c r="F17" s="376"/>
      <c r="G17" s="376"/>
      <c r="H17" s="376"/>
      <c r="I17" s="376"/>
      <c r="J17" s="443"/>
      <c r="K17" s="376"/>
      <c r="L17" s="376"/>
      <c r="M17" s="376"/>
      <c r="N17" s="490"/>
      <c r="O17" s="490"/>
      <c r="P17" s="376"/>
      <c r="Q17" s="376"/>
      <c r="R17" s="490"/>
      <c r="S17" s="490"/>
      <c r="T17" s="490"/>
      <c r="U17" s="490"/>
      <c r="V17" s="376"/>
      <c r="W17" s="376"/>
      <c r="X17" s="349"/>
    </row>
    <row r="18" spans="1:24" x14ac:dyDescent="0.25">
      <c r="A18" s="376"/>
      <c r="B18" s="443"/>
      <c r="C18" s="376"/>
      <c r="D18" s="376"/>
      <c r="E18" s="376"/>
      <c r="F18" s="376"/>
      <c r="G18" s="376"/>
      <c r="H18" s="376"/>
      <c r="I18" s="376"/>
      <c r="J18" s="443"/>
      <c r="K18" s="376"/>
      <c r="L18" s="376"/>
      <c r="M18" s="376"/>
      <c r="N18" s="490"/>
      <c r="O18" s="490"/>
      <c r="P18" s="376"/>
      <c r="Q18" s="376"/>
      <c r="R18" s="490"/>
      <c r="S18" s="490"/>
      <c r="T18" s="490"/>
      <c r="U18" s="490"/>
      <c r="V18" s="376"/>
      <c r="W18" s="376"/>
      <c r="X18" s="349"/>
    </row>
    <row r="19" spans="1:24" x14ac:dyDescent="0.25">
      <c r="A19" s="376"/>
      <c r="B19" s="443"/>
      <c r="C19" s="376"/>
      <c r="D19" s="376"/>
      <c r="E19" s="376"/>
      <c r="F19" s="376"/>
      <c r="G19" s="376"/>
      <c r="H19" s="376"/>
      <c r="I19" s="376"/>
      <c r="J19" s="443"/>
      <c r="K19" s="376"/>
      <c r="L19" s="376"/>
      <c r="M19" s="376"/>
      <c r="N19" s="490"/>
      <c r="O19" s="490"/>
      <c r="P19" s="376"/>
      <c r="Q19" s="376"/>
      <c r="R19" s="490"/>
      <c r="S19" s="490"/>
      <c r="T19" s="490"/>
      <c r="U19" s="490"/>
      <c r="V19" s="376"/>
      <c r="W19" s="376"/>
      <c r="X19" s="349"/>
    </row>
    <row r="20" spans="1:24" x14ac:dyDescent="0.25">
      <c r="A20" s="376"/>
      <c r="B20" s="443"/>
      <c r="C20" s="376"/>
      <c r="D20" s="376"/>
      <c r="E20" s="376"/>
      <c r="F20" s="376"/>
      <c r="G20" s="376"/>
      <c r="H20" s="376"/>
      <c r="I20" s="376"/>
      <c r="J20" s="443"/>
      <c r="K20" s="376"/>
      <c r="L20" s="376"/>
      <c r="M20" s="376"/>
      <c r="N20" s="490"/>
      <c r="O20" s="490"/>
      <c r="P20" s="376"/>
      <c r="Q20" s="376"/>
      <c r="R20" s="490"/>
      <c r="S20" s="490"/>
      <c r="T20" s="490"/>
      <c r="U20" s="490"/>
      <c r="V20" s="376"/>
      <c r="W20" s="376"/>
      <c r="X20" s="349"/>
    </row>
    <row r="21" spans="1:24" x14ac:dyDescent="0.25">
      <c r="A21" s="376"/>
      <c r="B21" s="443"/>
      <c r="C21" s="376"/>
      <c r="D21" s="376"/>
      <c r="E21" s="376"/>
      <c r="F21" s="376"/>
      <c r="G21" s="376"/>
      <c r="H21" s="376"/>
      <c r="I21" s="376"/>
      <c r="J21" s="443"/>
      <c r="K21" s="376"/>
      <c r="L21" s="376"/>
      <c r="M21" s="376"/>
      <c r="N21" s="490"/>
      <c r="O21" s="490"/>
      <c r="P21" s="376"/>
      <c r="Q21" s="376"/>
      <c r="R21" s="490"/>
      <c r="S21" s="490"/>
      <c r="T21" s="490"/>
      <c r="U21" s="490"/>
      <c r="V21" s="376"/>
      <c r="W21" s="376"/>
      <c r="X21" s="349"/>
    </row>
    <row r="22" spans="1:24" ht="30" hidden="1" customHeight="1" x14ac:dyDescent="0.25">
      <c r="A22" s="376"/>
      <c r="B22" s="443"/>
      <c r="C22" s="376"/>
      <c r="D22" s="376"/>
      <c r="E22" s="376"/>
      <c r="F22" s="376"/>
      <c r="G22" s="376"/>
      <c r="H22" s="376"/>
      <c r="I22" s="376"/>
      <c r="J22" s="443"/>
      <c r="K22" s="376"/>
      <c r="L22" s="376"/>
      <c r="M22" s="376"/>
      <c r="N22" s="490"/>
      <c r="O22" s="490"/>
      <c r="P22" s="376"/>
      <c r="Q22" s="376"/>
      <c r="R22" s="490"/>
      <c r="S22" s="490"/>
      <c r="T22" s="490"/>
      <c r="U22" s="490"/>
      <c r="V22" s="376"/>
      <c r="W22" s="376"/>
      <c r="X22" s="350"/>
    </row>
    <row r="23" spans="1:24" x14ac:dyDescent="0.25">
      <c r="A23" s="376" t="s">
        <v>30</v>
      </c>
      <c r="B23" s="443" t="s">
        <v>922</v>
      </c>
      <c r="C23" s="376" t="s">
        <v>892</v>
      </c>
      <c r="D23" s="376" t="s">
        <v>923</v>
      </c>
      <c r="E23" s="376" t="s">
        <v>924</v>
      </c>
      <c r="F23" s="376" t="s">
        <v>925</v>
      </c>
      <c r="G23" s="376">
        <v>96</v>
      </c>
      <c r="H23" s="376">
        <v>240</v>
      </c>
      <c r="I23" s="376">
        <v>60</v>
      </c>
      <c r="J23" s="443">
        <v>60</v>
      </c>
      <c r="K23" s="376">
        <v>60</v>
      </c>
      <c r="L23" s="376">
        <v>60</v>
      </c>
      <c r="M23" s="376" t="s">
        <v>893</v>
      </c>
      <c r="N23" s="490">
        <v>0</v>
      </c>
      <c r="O23" s="490">
        <v>0</v>
      </c>
      <c r="P23" s="376">
        <v>0</v>
      </c>
      <c r="Q23" s="490">
        <f>N23+O23</f>
        <v>0</v>
      </c>
      <c r="R23" s="490"/>
      <c r="S23" s="490"/>
      <c r="T23" s="490"/>
      <c r="U23" s="490"/>
      <c r="V23" s="376"/>
      <c r="W23" s="376" t="s">
        <v>434</v>
      </c>
      <c r="X23" s="348" t="s">
        <v>435</v>
      </c>
    </row>
    <row r="24" spans="1:24" x14ac:dyDescent="0.25">
      <c r="A24" s="376"/>
      <c r="B24" s="443"/>
      <c r="C24" s="376"/>
      <c r="D24" s="376"/>
      <c r="E24" s="376"/>
      <c r="F24" s="376"/>
      <c r="G24" s="376"/>
      <c r="H24" s="376"/>
      <c r="I24" s="376"/>
      <c r="J24" s="443"/>
      <c r="K24" s="376"/>
      <c r="L24" s="376"/>
      <c r="M24" s="376"/>
      <c r="N24" s="490"/>
      <c r="O24" s="490"/>
      <c r="P24" s="376"/>
      <c r="Q24" s="376"/>
      <c r="R24" s="490"/>
      <c r="S24" s="490"/>
      <c r="T24" s="490"/>
      <c r="U24" s="490"/>
      <c r="V24" s="376"/>
      <c r="W24" s="376"/>
      <c r="X24" s="349"/>
    </row>
    <row r="25" spans="1:24" x14ac:dyDescent="0.25">
      <c r="A25" s="376"/>
      <c r="B25" s="443"/>
      <c r="C25" s="376"/>
      <c r="D25" s="376"/>
      <c r="E25" s="376"/>
      <c r="F25" s="376"/>
      <c r="G25" s="376"/>
      <c r="H25" s="376"/>
      <c r="I25" s="376"/>
      <c r="J25" s="443"/>
      <c r="K25" s="376"/>
      <c r="L25" s="376"/>
      <c r="M25" s="376"/>
      <c r="N25" s="490"/>
      <c r="O25" s="490"/>
      <c r="P25" s="376"/>
      <c r="Q25" s="376"/>
      <c r="R25" s="490"/>
      <c r="S25" s="490"/>
      <c r="T25" s="490"/>
      <c r="U25" s="490"/>
      <c r="V25" s="376"/>
      <c r="W25" s="376"/>
      <c r="X25" s="349"/>
    </row>
    <row r="26" spans="1:24" x14ac:dyDescent="0.25">
      <c r="A26" s="376"/>
      <c r="B26" s="443"/>
      <c r="C26" s="376"/>
      <c r="D26" s="376"/>
      <c r="E26" s="376"/>
      <c r="F26" s="376"/>
      <c r="G26" s="376"/>
      <c r="H26" s="376"/>
      <c r="I26" s="376"/>
      <c r="J26" s="443"/>
      <c r="K26" s="376"/>
      <c r="L26" s="376"/>
      <c r="M26" s="376"/>
      <c r="N26" s="490"/>
      <c r="O26" s="490"/>
      <c r="P26" s="376"/>
      <c r="Q26" s="376"/>
      <c r="R26" s="490"/>
      <c r="S26" s="490"/>
      <c r="T26" s="490"/>
      <c r="U26" s="490"/>
      <c r="V26" s="376"/>
      <c r="W26" s="376"/>
      <c r="X26" s="349"/>
    </row>
    <row r="27" spans="1:24" x14ac:dyDescent="0.25">
      <c r="A27" s="376"/>
      <c r="B27" s="443"/>
      <c r="C27" s="376"/>
      <c r="D27" s="376"/>
      <c r="E27" s="376"/>
      <c r="F27" s="376"/>
      <c r="G27" s="376"/>
      <c r="H27" s="376"/>
      <c r="I27" s="376"/>
      <c r="J27" s="443"/>
      <c r="K27" s="376"/>
      <c r="L27" s="376"/>
      <c r="M27" s="376"/>
      <c r="N27" s="490"/>
      <c r="O27" s="490"/>
      <c r="P27" s="376"/>
      <c r="Q27" s="376"/>
      <c r="R27" s="490"/>
      <c r="S27" s="490"/>
      <c r="T27" s="490"/>
      <c r="U27" s="490"/>
      <c r="V27" s="376"/>
      <c r="W27" s="376"/>
      <c r="X27" s="349"/>
    </row>
    <row r="28" spans="1:24" x14ac:dyDescent="0.25">
      <c r="A28" s="376"/>
      <c r="B28" s="443"/>
      <c r="C28" s="376"/>
      <c r="D28" s="376"/>
      <c r="E28" s="376"/>
      <c r="F28" s="376"/>
      <c r="G28" s="376"/>
      <c r="H28" s="376"/>
      <c r="I28" s="376"/>
      <c r="J28" s="443"/>
      <c r="K28" s="376"/>
      <c r="L28" s="376"/>
      <c r="M28" s="376"/>
      <c r="N28" s="490"/>
      <c r="O28" s="490"/>
      <c r="P28" s="376"/>
      <c r="Q28" s="376"/>
      <c r="R28" s="490"/>
      <c r="S28" s="490"/>
      <c r="T28" s="490"/>
      <c r="U28" s="490"/>
      <c r="V28" s="376"/>
      <c r="W28" s="376"/>
      <c r="X28" s="349"/>
    </row>
    <row r="29" spans="1:24" x14ac:dyDescent="0.25">
      <c r="A29" s="376"/>
      <c r="B29" s="443"/>
      <c r="C29" s="376"/>
      <c r="D29" s="376"/>
      <c r="E29" s="376"/>
      <c r="F29" s="376"/>
      <c r="G29" s="376"/>
      <c r="H29" s="376"/>
      <c r="I29" s="376"/>
      <c r="J29" s="443"/>
      <c r="K29" s="376"/>
      <c r="L29" s="376"/>
      <c r="M29" s="376"/>
      <c r="N29" s="490"/>
      <c r="O29" s="490"/>
      <c r="P29" s="376"/>
      <c r="Q29" s="376"/>
      <c r="R29" s="490"/>
      <c r="S29" s="490"/>
      <c r="T29" s="490"/>
      <c r="U29" s="490"/>
      <c r="V29" s="376"/>
      <c r="W29" s="376"/>
      <c r="X29" s="349"/>
    </row>
    <row r="30" spans="1:24" x14ac:dyDescent="0.25">
      <c r="A30" s="376"/>
      <c r="B30" s="443"/>
      <c r="C30" s="376"/>
      <c r="D30" s="376"/>
      <c r="E30" s="376"/>
      <c r="F30" s="376"/>
      <c r="G30" s="376"/>
      <c r="H30" s="376"/>
      <c r="I30" s="376"/>
      <c r="J30" s="443"/>
      <c r="K30" s="376"/>
      <c r="L30" s="376"/>
      <c r="M30" s="376"/>
      <c r="N30" s="490"/>
      <c r="O30" s="490"/>
      <c r="P30" s="376"/>
      <c r="Q30" s="376"/>
      <c r="R30" s="490"/>
      <c r="S30" s="490"/>
      <c r="T30" s="490"/>
      <c r="U30" s="490"/>
      <c r="V30" s="376"/>
      <c r="W30" s="376"/>
      <c r="X30" s="349"/>
    </row>
    <row r="31" spans="1:24" x14ac:dyDescent="0.25">
      <c r="A31" s="376"/>
      <c r="B31" s="443"/>
      <c r="C31" s="376"/>
      <c r="D31" s="376"/>
      <c r="E31" s="376"/>
      <c r="F31" s="376"/>
      <c r="G31" s="376"/>
      <c r="H31" s="376"/>
      <c r="I31" s="376"/>
      <c r="J31" s="443"/>
      <c r="K31" s="376"/>
      <c r="L31" s="376"/>
      <c r="M31" s="376"/>
      <c r="N31" s="490"/>
      <c r="O31" s="490"/>
      <c r="P31" s="376"/>
      <c r="Q31" s="376"/>
      <c r="R31" s="490"/>
      <c r="S31" s="490"/>
      <c r="T31" s="490"/>
      <c r="U31" s="490"/>
      <c r="V31" s="376"/>
      <c r="W31" s="376"/>
      <c r="X31" s="349"/>
    </row>
    <row r="32" spans="1:24" ht="22.5" customHeight="1" x14ac:dyDescent="0.25">
      <c r="A32" s="376"/>
      <c r="B32" s="443"/>
      <c r="C32" s="376"/>
      <c r="D32" s="376"/>
      <c r="E32" s="376"/>
      <c r="F32" s="376"/>
      <c r="G32" s="376"/>
      <c r="H32" s="376"/>
      <c r="I32" s="376"/>
      <c r="J32" s="443"/>
      <c r="K32" s="376"/>
      <c r="L32" s="376"/>
      <c r="M32" s="376"/>
      <c r="N32" s="490"/>
      <c r="O32" s="490"/>
      <c r="P32" s="376"/>
      <c r="Q32" s="376"/>
      <c r="R32" s="490"/>
      <c r="S32" s="490"/>
      <c r="T32" s="490"/>
      <c r="U32" s="490"/>
      <c r="V32" s="376"/>
      <c r="W32" s="376"/>
      <c r="X32" s="350"/>
    </row>
    <row r="33" spans="1:24" ht="15" customHeight="1" x14ac:dyDescent="0.25">
      <c r="A33" s="376" t="s">
        <v>30</v>
      </c>
      <c r="B33" s="363" t="s">
        <v>894</v>
      </c>
      <c r="C33" s="365" t="s">
        <v>895</v>
      </c>
      <c r="D33" s="365" t="s">
        <v>896</v>
      </c>
      <c r="E33" s="365" t="s">
        <v>82</v>
      </c>
      <c r="F33" s="365" t="s">
        <v>926</v>
      </c>
      <c r="G33" s="365">
        <v>0</v>
      </c>
      <c r="H33" s="399">
        <v>1</v>
      </c>
      <c r="I33" s="399">
        <v>0</v>
      </c>
      <c r="J33" s="379">
        <v>0</v>
      </c>
      <c r="K33" s="399">
        <v>1</v>
      </c>
      <c r="L33" s="399">
        <v>0</v>
      </c>
      <c r="M33" s="365" t="s">
        <v>927</v>
      </c>
      <c r="N33" s="492" t="s">
        <v>72</v>
      </c>
      <c r="O33" s="492" t="s">
        <v>900</v>
      </c>
      <c r="P33" s="365" t="s">
        <v>900</v>
      </c>
      <c r="Q33" s="492">
        <v>0</v>
      </c>
      <c r="R33" s="492">
        <v>0</v>
      </c>
      <c r="S33" s="492">
        <v>0</v>
      </c>
      <c r="T33" s="492">
        <v>0</v>
      </c>
      <c r="U33" s="492">
        <v>0</v>
      </c>
      <c r="V33" s="365" t="s">
        <v>900</v>
      </c>
      <c r="W33" s="365" t="s">
        <v>901</v>
      </c>
      <c r="X33" s="348" t="s">
        <v>902</v>
      </c>
    </row>
    <row r="34" spans="1:24" x14ac:dyDescent="0.25">
      <c r="A34" s="376"/>
      <c r="B34" s="364" t="s">
        <v>894</v>
      </c>
      <c r="C34" s="366" t="s">
        <v>895</v>
      </c>
      <c r="D34" s="366" t="s">
        <v>896</v>
      </c>
      <c r="E34" s="366" t="s">
        <v>897</v>
      </c>
      <c r="F34" s="366" t="s">
        <v>898</v>
      </c>
      <c r="G34" s="366">
        <v>0</v>
      </c>
      <c r="H34" s="366">
        <v>1</v>
      </c>
      <c r="I34" s="366">
        <v>0</v>
      </c>
      <c r="J34" s="364">
        <v>0</v>
      </c>
      <c r="K34" s="366">
        <v>1</v>
      </c>
      <c r="L34" s="366">
        <v>0</v>
      </c>
      <c r="M34" s="366" t="s">
        <v>899</v>
      </c>
      <c r="N34" s="673" t="s">
        <v>72</v>
      </c>
      <c r="O34" s="673" t="s">
        <v>900</v>
      </c>
      <c r="P34" s="366" t="s">
        <v>900</v>
      </c>
      <c r="Q34" s="673">
        <v>0</v>
      </c>
      <c r="R34" s="673">
        <v>0</v>
      </c>
      <c r="S34" s="673">
        <v>0</v>
      </c>
      <c r="T34" s="673">
        <v>0</v>
      </c>
      <c r="U34" s="673">
        <v>0</v>
      </c>
      <c r="V34" s="366" t="s">
        <v>900</v>
      </c>
      <c r="W34" s="366" t="s">
        <v>901</v>
      </c>
      <c r="X34" s="349" t="s">
        <v>902</v>
      </c>
    </row>
    <row r="35" spans="1:24" x14ac:dyDescent="0.25">
      <c r="A35" s="376"/>
      <c r="B35" s="364" t="s">
        <v>894</v>
      </c>
      <c r="C35" s="366" t="s">
        <v>895</v>
      </c>
      <c r="D35" s="366" t="s">
        <v>896</v>
      </c>
      <c r="E35" s="366" t="s">
        <v>897</v>
      </c>
      <c r="F35" s="366" t="s">
        <v>898</v>
      </c>
      <c r="G35" s="366">
        <v>0</v>
      </c>
      <c r="H35" s="366">
        <v>1</v>
      </c>
      <c r="I35" s="366">
        <v>0</v>
      </c>
      <c r="J35" s="364">
        <v>0</v>
      </c>
      <c r="K35" s="366">
        <v>1</v>
      </c>
      <c r="L35" s="366">
        <v>0</v>
      </c>
      <c r="M35" s="366" t="s">
        <v>899</v>
      </c>
      <c r="N35" s="673" t="s">
        <v>72</v>
      </c>
      <c r="O35" s="673" t="s">
        <v>900</v>
      </c>
      <c r="P35" s="366" t="s">
        <v>900</v>
      </c>
      <c r="Q35" s="673">
        <v>0</v>
      </c>
      <c r="R35" s="673">
        <v>0</v>
      </c>
      <c r="S35" s="673">
        <v>0</v>
      </c>
      <c r="T35" s="673">
        <v>0</v>
      </c>
      <c r="U35" s="673">
        <v>0</v>
      </c>
      <c r="V35" s="366" t="s">
        <v>900</v>
      </c>
      <c r="W35" s="366" t="s">
        <v>901</v>
      </c>
      <c r="X35" s="349" t="s">
        <v>902</v>
      </c>
    </row>
    <row r="36" spans="1:24" x14ac:dyDescent="0.25">
      <c r="A36" s="376"/>
      <c r="B36" s="364" t="s">
        <v>894</v>
      </c>
      <c r="C36" s="366" t="s">
        <v>895</v>
      </c>
      <c r="D36" s="366" t="s">
        <v>896</v>
      </c>
      <c r="E36" s="366" t="s">
        <v>897</v>
      </c>
      <c r="F36" s="366" t="s">
        <v>898</v>
      </c>
      <c r="G36" s="366">
        <v>0</v>
      </c>
      <c r="H36" s="366">
        <v>1</v>
      </c>
      <c r="I36" s="366">
        <v>0</v>
      </c>
      <c r="J36" s="364">
        <v>0</v>
      </c>
      <c r="K36" s="366">
        <v>1</v>
      </c>
      <c r="L36" s="366">
        <v>0</v>
      </c>
      <c r="M36" s="366" t="s">
        <v>899</v>
      </c>
      <c r="N36" s="673" t="s">
        <v>72</v>
      </c>
      <c r="O36" s="673" t="s">
        <v>900</v>
      </c>
      <c r="P36" s="366" t="s">
        <v>900</v>
      </c>
      <c r="Q36" s="673">
        <v>0</v>
      </c>
      <c r="R36" s="673">
        <v>0</v>
      </c>
      <c r="S36" s="673">
        <v>0</v>
      </c>
      <c r="T36" s="673">
        <v>0</v>
      </c>
      <c r="U36" s="673">
        <v>0</v>
      </c>
      <c r="V36" s="366" t="s">
        <v>900</v>
      </c>
      <c r="W36" s="366" t="s">
        <v>901</v>
      </c>
      <c r="X36" s="349" t="s">
        <v>902</v>
      </c>
    </row>
    <row r="37" spans="1:24" x14ac:dyDescent="0.25">
      <c r="A37" s="376"/>
      <c r="B37" s="364" t="s">
        <v>894</v>
      </c>
      <c r="C37" s="366" t="s">
        <v>895</v>
      </c>
      <c r="D37" s="366" t="s">
        <v>896</v>
      </c>
      <c r="E37" s="366" t="s">
        <v>897</v>
      </c>
      <c r="F37" s="366" t="s">
        <v>898</v>
      </c>
      <c r="G37" s="366">
        <v>0</v>
      </c>
      <c r="H37" s="366">
        <v>1</v>
      </c>
      <c r="I37" s="366">
        <v>0</v>
      </c>
      <c r="J37" s="364">
        <v>0</v>
      </c>
      <c r="K37" s="366">
        <v>1</v>
      </c>
      <c r="L37" s="366">
        <v>0</v>
      </c>
      <c r="M37" s="366" t="s">
        <v>899</v>
      </c>
      <c r="N37" s="673" t="s">
        <v>72</v>
      </c>
      <c r="O37" s="673" t="s">
        <v>900</v>
      </c>
      <c r="P37" s="366" t="s">
        <v>900</v>
      </c>
      <c r="Q37" s="673">
        <v>0</v>
      </c>
      <c r="R37" s="673">
        <v>0</v>
      </c>
      <c r="S37" s="673">
        <v>0</v>
      </c>
      <c r="T37" s="673">
        <v>0</v>
      </c>
      <c r="U37" s="673">
        <v>0</v>
      </c>
      <c r="V37" s="366" t="s">
        <v>900</v>
      </c>
      <c r="W37" s="366" t="s">
        <v>901</v>
      </c>
      <c r="X37" s="349" t="s">
        <v>902</v>
      </c>
    </row>
    <row r="38" spans="1:24" x14ac:dyDescent="0.25">
      <c r="A38" s="376"/>
      <c r="B38" s="364" t="s">
        <v>894</v>
      </c>
      <c r="C38" s="366" t="s">
        <v>895</v>
      </c>
      <c r="D38" s="366" t="s">
        <v>896</v>
      </c>
      <c r="E38" s="366" t="s">
        <v>897</v>
      </c>
      <c r="F38" s="366" t="s">
        <v>898</v>
      </c>
      <c r="G38" s="366">
        <v>0</v>
      </c>
      <c r="H38" s="366">
        <v>1</v>
      </c>
      <c r="I38" s="366">
        <v>0</v>
      </c>
      <c r="J38" s="364">
        <v>0</v>
      </c>
      <c r="K38" s="366">
        <v>1</v>
      </c>
      <c r="L38" s="366">
        <v>0</v>
      </c>
      <c r="M38" s="366" t="s">
        <v>899</v>
      </c>
      <c r="N38" s="673" t="s">
        <v>72</v>
      </c>
      <c r="O38" s="673" t="s">
        <v>900</v>
      </c>
      <c r="P38" s="366" t="s">
        <v>900</v>
      </c>
      <c r="Q38" s="673">
        <v>0</v>
      </c>
      <c r="R38" s="673">
        <v>0</v>
      </c>
      <c r="S38" s="673">
        <v>0</v>
      </c>
      <c r="T38" s="673">
        <v>0</v>
      </c>
      <c r="U38" s="673">
        <v>0</v>
      </c>
      <c r="V38" s="366" t="s">
        <v>900</v>
      </c>
      <c r="W38" s="366" t="s">
        <v>901</v>
      </c>
      <c r="X38" s="349" t="s">
        <v>902</v>
      </c>
    </row>
    <row r="39" spans="1:24" x14ac:dyDescent="0.25">
      <c r="A39" s="376"/>
      <c r="B39" s="364" t="s">
        <v>894</v>
      </c>
      <c r="C39" s="366" t="s">
        <v>895</v>
      </c>
      <c r="D39" s="366" t="s">
        <v>896</v>
      </c>
      <c r="E39" s="366" t="s">
        <v>897</v>
      </c>
      <c r="F39" s="366" t="s">
        <v>898</v>
      </c>
      <c r="G39" s="366">
        <v>0</v>
      </c>
      <c r="H39" s="366">
        <v>1</v>
      </c>
      <c r="I39" s="366">
        <v>0</v>
      </c>
      <c r="J39" s="364">
        <v>0</v>
      </c>
      <c r="K39" s="366">
        <v>1</v>
      </c>
      <c r="L39" s="366">
        <v>0</v>
      </c>
      <c r="M39" s="366" t="s">
        <v>899</v>
      </c>
      <c r="N39" s="673" t="s">
        <v>72</v>
      </c>
      <c r="O39" s="673" t="s">
        <v>900</v>
      </c>
      <c r="P39" s="366" t="s">
        <v>900</v>
      </c>
      <c r="Q39" s="673">
        <v>0</v>
      </c>
      <c r="R39" s="673">
        <v>0</v>
      </c>
      <c r="S39" s="673">
        <v>0</v>
      </c>
      <c r="T39" s="673">
        <v>0</v>
      </c>
      <c r="U39" s="673">
        <v>0</v>
      </c>
      <c r="V39" s="366" t="s">
        <v>900</v>
      </c>
      <c r="W39" s="366" t="s">
        <v>901</v>
      </c>
      <c r="X39" s="349" t="s">
        <v>902</v>
      </c>
    </row>
    <row r="40" spans="1:24" x14ac:dyDescent="0.25">
      <c r="A40" s="376"/>
      <c r="B40" s="364" t="s">
        <v>894</v>
      </c>
      <c r="C40" s="366" t="s">
        <v>895</v>
      </c>
      <c r="D40" s="366" t="s">
        <v>896</v>
      </c>
      <c r="E40" s="366" t="s">
        <v>897</v>
      </c>
      <c r="F40" s="366" t="s">
        <v>898</v>
      </c>
      <c r="G40" s="366">
        <v>0</v>
      </c>
      <c r="H40" s="366">
        <v>1</v>
      </c>
      <c r="I40" s="366">
        <v>0</v>
      </c>
      <c r="J40" s="364">
        <v>0</v>
      </c>
      <c r="K40" s="366">
        <v>1</v>
      </c>
      <c r="L40" s="366">
        <v>0</v>
      </c>
      <c r="M40" s="366" t="s">
        <v>899</v>
      </c>
      <c r="N40" s="673" t="s">
        <v>72</v>
      </c>
      <c r="O40" s="673" t="s">
        <v>900</v>
      </c>
      <c r="P40" s="366" t="s">
        <v>900</v>
      </c>
      <c r="Q40" s="673">
        <v>0</v>
      </c>
      <c r="R40" s="673">
        <v>0</v>
      </c>
      <c r="S40" s="673">
        <v>0</v>
      </c>
      <c r="T40" s="673">
        <v>0</v>
      </c>
      <c r="U40" s="673">
        <v>0</v>
      </c>
      <c r="V40" s="366" t="s">
        <v>900</v>
      </c>
      <c r="W40" s="366" t="s">
        <v>901</v>
      </c>
      <c r="X40" s="349" t="s">
        <v>902</v>
      </c>
    </row>
    <row r="41" spans="1:24" x14ac:dyDescent="0.25">
      <c r="A41" s="376"/>
      <c r="B41" s="364" t="s">
        <v>894</v>
      </c>
      <c r="C41" s="366" t="s">
        <v>895</v>
      </c>
      <c r="D41" s="366" t="s">
        <v>896</v>
      </c>
      <c r="E41" s="366" t="s">
        <v>897</v>
      </c>
      <c r="F41" s="366" t="s">
        <v>898</v>
      </c>
      <c r="G41" s="366">
        <v>0</v>
      </c>
      <c r="H41" s="366">
        <v>1</v>
      </c>
      <c r="I41" s="366">
        <v>0</v>
      </c>
      <c r="J41" s="364">
        <v>0</v>
      </c>
      <c r="K41" s="366">
        <v>1</v>
      </c>
      <c r="L41" s="366">
        <v>0</v>
      </c>
      <c r="M41" s="366" t="s">
        <v>899</v>
      </c>
      <c r="N41" s="673" t="s">
        <v>72</v>
      </c>
      <c r="O41" s="673" t="s">
        <v>900</v>
      </c>
      <c r="P41" s="366" t="s">
        <v>900</v>
      </c>
      <c r="Q41" s="673">
        <v>0</v>
      </c>
      <c r="R41" s="673">
        <v>0</v>
      </c>
      <c r="S41" s="673">
        <v>0</v>
      </c>
      <c r="T41" s="673">
        <v>0</v>
      </c>
      <c r="U41" s="673">
        <v>0</v>
      </c>
      <c r="V41" s="366" t="s">
        <v>900</v>
      </c>
      <c r="W41" s="366" t="s">
        <v>901</v>
      </c>
      <c r="X41" s="349" t="s">
        <v>902</v>
      </c>
    </row>
    <row r="42" spans="1:24" x14ac:dyDescent="0.25">
      <c r="A42" s="376"/>
      <c r="B42" s="382" t="s">
        <v>894</v>
      </c>
      <c r="C42" s="375" t="s">
        <v>895</v>
      </c>
      <c r="D42" s="375" t="s">
        <v>896</v>
      </c>
      <c r="E42" s="375" t="s">
        <v>897</v>
      </c>
      <c r="F42" s="375" t="s">
        <v>898</v>
      </c>
      <c r="G42" s="375">
        <v>0</v>
      </c>
      <c r="H42" s="375">
        <v>1</v>
      </c>
      <c r="I42" s="375">
        <v>0</v>
      </c>
      <c r="J42" s="382">
        <v>0</v>
      </c>
      <c r="K42" s="375">
        <v>1</v>
      </c>
      <c r="L42" s="375">
        <v>0</v>
      </c>
      <c r="M42" s="375" t="s">
        <v>899</v>
      </c>
      <c r="N42" s="692" t="s">
        <v>72</v>
      </c>
      <c r="O42" s="692" t="s">
        <v>900</v>
      </c>
      <c r="P42" s="375" t="s">
        <v>900</v>
      </c>
      <c r="Q42" s="692">
        <v>0</v>
      </c>
      <c r="R42" s="692">
        <v>0</v>
      </c>
      <c r="S42" s="692">
        <v>0</v>
      </c>
      <c r="T42" s="692">
        <v>0</v>
      </c>
      <c r="U42" s="692">
        <v>0</v>
      </c>
      <c r="V42" s="375" t="s">
        <v>900</v>
      </c>
      <c r="W42" s="375" t="s">
        <v>901</v>
      </c>
      <c r="X42" s="350" t="s">
        <v>902</v>
      </c>
    </row>
    <row r="43" spans="1:24" ht="30.75" customHeight="1" thickBot="1" x14ac:dyDescent="0.3">
      <c r="A43" s="581" t="s">
        <v>579</v>
      </c>
      <c r="B43" s="582"/>
      <c r="C43" s="582"/>
      <c r="D43" s="582"/>
      <c r="E43" s="582"/>
      <c r="F43" s="582"/>
      <c r="G43" s="582"/>
      <c r="H43" s="582"/>
      <c r="I43" s="582"/>
      <c r="J43" s="582"/>
      <c r="K43" s="582"/>
      <c r="L43" s="582"/>
      <c r="M43" s="582"/>
      <c r="N43" s="582"/>
      <c r="O43" s="582"/>
      <c r="P43" s="582"/>
      <c r="Q43" s="117">
        <f>SUM(Q3:Q42)</f>
        <v>0</v>
      </c>
      <c r="R43" s="212"/>
      <c r="S43" s="212"/>
      <c r="T43" s="212"/>
      <c r="U43" s="212"/>
      <c r="V43" s="213"/>
    </row>
    <row r="46" spans="1:24" x14ac:dyDescent="0.25">
      <c r="A46" s="274" t="s">
        <v>968</v>
      </c>
      <c r="B46" s="275">
        <v>4</v>
      </c>
    </row>
    <row r="47" spans="1:24" x14ac:dyDescent="0.25">
      <c r="A47" s="274" t="s">
        <v>969</v>
      </c>
      <c r="B47" s="275">
        <v>4</v>
      </c>
    </row>
  </sheetData>
  <mergeCells count="115">
    <mergeCell ref="A43:P43"/>
    <mergeCell ref="V1:V2"/>
    <mergeCell ref="W1:W2"/>
    <mergeCell ref="X1:X2"/>
    <mergeCell ref="A3:A12"/>
    <mergeCell ref="B3:B12"/>
    <mergeCell ref="C3:C12"/>
    <mergeCell ref="D3:D12"/>
    <mergeCell ref="E3:E12"/>
    <mergeCell ref="F3:F12"/>
    <mergeCell ref="G3:G12"/>
    <mergeCell ref="M1:M2"/>
    <mergeCell ref="N1:N2"/>
    <mergeCell ref="O1:O2"/>
    <mergeCell ref="P1:P2"/>
    <mergeCell ref="Q1:Q2"/>
    <mergeCell ref="R1:U1"/>
    <mergeCell ref="A1:A2"/>
    <mergeCell ref="B1:B2"/>
    <mergeCell ref="C1:C2"/>
    <mergeCell ref="D1:D2"/>
    <mergeCell ref="E1:E2"/>
    <mergeCell ref="F1:F2"/>
    <mergeCell ref="G1:G2"/>
    <mergeCell ref="H1:H2"/>
    <mergeCell ref="A13:A22"/>
    <mergeCell ref="B13:B22"/>
    <mergeCell ref="C13:C22"/>
    <mergeCell ref="D13:D22"/>
    <mergeCell ref="E13:E22"/>
    <mergeCell ref="N3:N12"/>
    <mergeCell ref="O3:O12"/>
    <mergeCell ref="P3:P12"/>
    <mergeCell ref="F13:F22"/>
    <mergeCell ref="G13:G22"/>
    <mergeCell ref="I1:L1"/>
    <mergeCell ref="Q3:Q12"/>
    <mergeCell ref="H3:H12"/>
    <mergeCell ref="I3:I12"/>
    <mergeCell ref="J3:J12"/>
    <mergeCell ref="K3:K12"/>
    <mergeCell ref="L3:L12"/>
    <mergeCell ref="M3:M12"/>
    <mergeCell ref="H13:H22"/>
    <mergeCell ref="I13:I22"/>
    <mergeCell ref="J13:J22"/>
    <mergeCell ref="K13:K22"/>
    <mergeCell ref="M13:M22"/>
    <mergeCell ref="N13:N22"/>
    <mergeCell ref="O13:O22"/>
    <mergeCell ref="P13:P22"/>
    <mergeCell ref="Q13:Q22"/>
    <mergeCell ref="T3:T12"/>
    <mergeCell ref="U3:U12"/>
    <mergeCell ref="V3:V12"/>
    <mergeCell ref="W3:W12"/>
    <mergeCell ref="X3:X12"/>
    <mergeCell ref="R3:R12"/>
    <mergeCell ref="S3:S12"/>
    <mergeCell ref="X13:X22"/>
    <mergeCell ref="A23:A32"/>
    <mergeCell ref="B23:B32"/>
    <mergeCell ref="C23:C32"/>
    <mergeCell ref="D23:D32"/>
    <mergeCell ref="E23:E32"/>
    <mergeCell ref="F23:F32"/>
    <mergeCell ref="G23:G32"/>
    <mergeCell ref="H23:H32"/>
    <mergeCell ref="I23:I32"/>
    <mergeCell ref="R13:R22"/>
    <mergeCell ref="S13:S22"/>
    <mergeCell ref="T13:T22"/>
    <mergeCell ref="U13:U22"/>
    <mergeCell ref="V13:V22"/>
    <mergeCell ref="W13:W22"/>
    <mergeCell ref="L13:L22"/>
    <mergeCell ref="A33:A42"/>
    <mergeCell ref="B33:B42"/>
    <mergeCell ref="C33:C42"/>
    <mergeCell ref="D33:D42"/>
    <mergeCell ref="E33:E42"/>
    <mergeCell ref="F33:F42"/>
    <mergeCell ref="G33:G42"/>
    <mergeCell ref="P23:P32"/>
    <mergeCell ref="Q23:Q32"/>
    <mergeCell ref="J23:J32"/>
    <mergeCell ref="K23:K32"/>
    <mergeCell ref="L23:L32"/>
    <mergeCell ref="M23:M32"/>
    <mergeCell ref="N23:N32"/>
    <mergeCell ref="O23:O32"/>
    <mergeCell ref="H33:H42"/>
    <mergeCell ref="I33:I42"/>
    <mergeCell ref="J33:J42"/>
    <mergeCell ref="K33:K42"/>
    <mergeCell ref="L33:L42"/>
    <mergeCell ref="M33:M42"/>
    <mergeCell ref="N33:N42"/>
    <mergeCell ref="O33:O42"/>
    <mergeCell ref="P33:P42"/>
    <mergeCell ref="Q33:Q42"/>
    <mergeCell ref="R33:R42"/>
    <mergeCell ref="S33:S42"/>
    <mergeCell ref="V23:V32"/>
    <mergeCell ref="W23:W32"/>
    <mergeCell ref="X23:X32"/>
    <mergeCell ref="R23:R32"/>
    <mergeCell ref="S23:S32"/>
    <mergeCell ref="T23:T32"/>
    <mergeCell ref="U23:U32"/>
    <mergeCell ref="T33:T42"/>
    <mergeCell ref="U33:U42"/>
    <mergeCell ref="V33:V42"/>
    <mergeCell ref="W33:W42"/>
    <mergeCell ref="X33:X42"/>
  </mergeCells>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zoomScale="70" zoomScaleNormal="70" workbookViewId="0">
      <selection activeCell="F3" sqref="F3:F6"/>
    </sheetView>
  </sheetViews>
  <sheetFormatPr defaultColWidth="11.42578125" defaultRowHeight="15" x14ac:dyDescent="0.25"/>
  <cols>
    <col min="1" max="1" width="26.140625" style="64" customWidth="1"/>
    <col min="2" max="2" width="17.5703125" style="64" customWidth="1"/>
    <col min="3" max="3" width="22.85546875" style="64" customWidth="1"/>
    <col min="4" max="4" width="31.5703125" style="64" customWidth="1"/>
    <col min="5" max="5" width="9.85546875" style="64" customWidth="1"/>
    <col min="6" max="6" width="28.7109375" style="64" customWidth="1"/>
    <col min="7" max="7" width="9" style="64" customWidth="1"/>
    <col min="8" max="8" width="9.28515625" style="64" bestFit="1" customWidth="1"/>
    <col min="9" max="9" width="9.28515625" style="64" customWidth="1"/>
    <col min="10" max="10" width="9.28515625" style="317" customWidth="1"/>
    <col min="11" max="12" width="9.28515625" style="64" customWidth="1"/>
    <col min="13" max="13" width="5.42578125" style="64" hidden="1" customWidth="1"/>
    <col min="14" max="14" width="4.28515625" style="64" hidden="1" customWidth="1"/>
    <col min="15" max="16" width="5" style="64" hidden="1" customWidth="1"/>
    <col min="17" max="17" width="5.42578125" style="64" hidden="1" customWidth="1"/>
    <col min="18" max="18" width="4.42578125" style="64" hidden="1" customWidth="1"/>
    <col min="19" max="19" width="5.42578125" style="64" hidden="1" customWidth="1"/>
    <col min="20" max="20" width="5.140625" style="64" hidden="1" customWidth="1"/>
    <col min="21" max="21" width="6.7109375" style="64" hidden="1" customWidth="1"/>
    <col min="22" max="22" width="6.5703125" style="64" hidden="1" customWidth="1"/>
    <col min="23" max="23" width="8.28515625" style="64" hidden="1" customWidth="1"/>
    <col min="24" max="24" width="8.140625" style="64" hidden="1" customWidth="1"/>
    <col min="25" max="25" width="30.5703125" style="64" customWidth="1"/>
    <col min="26" max="26" width="17" style="91" customWidth="1"/>
    <col min="27" max="27" width="15" style="91" customWidth="1"/>
    <col min="28" max="28" width="14.7109375" style="91" customWidth="1"/>
    <col min="29" max="29" width="18.85546875" style="91" customWidth="1"/>
    <col min="30" max="30" width="15.7109375" style="91" customWidth="1"/>
    <col min="31" max="31" width="14.28515625" style="91" customWidth="1"/>
    <col min="32" max="32" width="13.42578125" style="91" customWidth="1"/>
    <col min="33" max="33" width="12.28515625" style="91" customWidth="1"/>
    <col min="34" max="34" width="18.140625" style="91" customWidth="1"/>
    <col min="35" max="35" width="14" style="91" customWidth="1"/>
    <col min="36" max="36" width="33.42578125" style="91" customWidth="1"/>
    <col min="37" max="16384" width="11.42578125" style="64"/>
  </cols>
  <sheetData>
    <row r="1" spans="1:36" s="131" customFormat="1" ht="39.75" customHeight="1" thickBot="1" x14ac:dyDescent="0.3">
      <c r="A1" s="126" t="s">
        <v>61</v>
      </c>
      <c r="B1" s="127" t="s">
        <v>436</v>
      </c>
      <c r="C1" s="128" t="s">
        <v>66</v>
      </c>
      <c r="D1" s="128" t="s">
        <v>437</v>
      </c>
      <c r="E1" s="128" t="s">
        <v>57</v>
      </c>
      <c r="F1" s="128" t="s">
        <v>58</v>
      </c>
      <c r="G1" s="128" t="s">
        <v>438</v>
      </c>
      <c r="H1" s="129" t="s">
        <v>59</v>
      </c>
      <c r="I1" s="830" t="s">
        <v>7</v>
      </c>
      <c r="J1" s="831"/>
      <c r="K1" s="831"/>
      <c r="L1" s="832"/>
      <c r="M1" s="838" t="s">
        <v>563</v>
      </c>
      <c r="N1" s="839"/>
      <c r="O1" s="839"/>
      <c r="P1" s="839"/>
      <c r="Q1" s="839"/>
      <c r="R1" s="839"/>
      <c r="S1" s="839"/>
      <c r="T1" s="839"/>
      <c r="U1" s="839"/>
      <c r="V1" s="839"/>
      <c r="W1" s="839"/>
      <c r="X1" s="840"/>
      <c r="Y1" s="129" t="s">
        <v>4</v>
      </c>
      <c r="Z1" s="129" t="s">
        <v>62</v>
      </c>
      <c r="AA1" s="129" t="s">
        <v>63</v>
      </c>
      <c r="AB1" s="129" t="s">
        <v>2</v>
      </c>
      <c r="AC1" s="129" t="s">
        <v>64</v>
      </c>
      <c r="AD1" s="812" t="s">
        <v>65</v>
      </c>
      <c r="AE1" s="813"/>
      <c r="AF1" s="813"/>
      <c r="AG1" s="814"/>
      <c r="AH1" s="129" t="s">
        <v>439</v>
      </c>
      <c r="AI1" s="129" t="s">
        <v>544</v>
      </c>
      <c r="AJ1" s="130" t="s">
        <v>60</v>
      </c>
    </row>
    <row r="2" spans="1:36" s="131" customFormat="1" ht="27.75" customHeight="1" thickBot="1" x14ac:dyDescent="0.3">
      <c r="A2" s="132"/>
      <c r="B2" s="133"/>
      <c r="C2" s="134"/>
      <c r="D2" s="134"/>
      <c r="E2" s="134"/>
      <c r="F2" s="134"/>
      <c r="G2" s="134"/>
      <c r="H2" s="135"/>
      <c r="I2" s="136" t="s">
        <v>8</v>
      </c>
      <c r="J2" s="136" t="s">
        <v>9</v>
      </c>
      <c r="K2" s="136" t="s">
        <v>10</v>
      </c>
      <c r="L2" s="137" t="s">
        <v>11</v>
      </c>
      <c r="M2" s="138" t="s">
        <v>564</v>
      </c>
      <c r="N2" s="138" t="s">
        <v>565</v>
      </c>
      <c r="O2" s="138" t="s">
        <v>566</v>
      </c>
      <c r="P2" s="139" t="s">
        <v>575</v>
      </c>
      <c r="Q2" s="138" t="s">
        <v>567</v>
      </c>
      <c r="R2" s="138" t="s">
        <v>568</v>
      </c>
      <c r="S2" s="138" t="s">
        <v>569</v>
      </c>
      <c r="T2" s="139" t="s">
        <v>570</v>
      </c>
      <c r="U2" s="138" t="s">
        <v>571</v>
      </c>
      <c r="V2" s="138" t="s">
        <v>572</v>
      </c>
      <c r="W2" s="138" t="s">
        <v>573</v>
      </c>
      <c r="X2" s="138" t="s">
        <v>574</v>
      </c>
      <c r="Y2" s="135"/>
      <c r="Z2" s="135"/>
      <c r="AA2" s="135"/>
      <c r="AB2" s="135"/>
      <c r="AC2" s="140"/>
      <c r="AD2" s="127" t="s">
        <v>8</v>
      </c>
      <c r="AE2" s="128" t="s">
        <v>9</v>
      </c>
      <c r="AF2" s="141" t="s">
        <v>10</v>
      </c>
      <c r="AG2" s="142" t="s">
        <v>11</v>
      </c>
      <c r="AH2" s="143"/>
      <c r="AI2" s="144"/>
      <c r="AJ2" s="145"/>
    </row>
    <row r="3" spans="1:36" ht="18.75" customHeight="1" thickBot="1" x14ac:dyDescent="0.3">
      <c r="A3" s="815" t="s">
        <v>21</v>
      </c>
      <c r="B3" s="816" t="s">
        <v>957</v>
      </c>
      <c r="C3" s="770" t="s">
        <v>440</v>
      </c>
      <c r="D3" s="820" t="s">
        <v>441</v>
      </c>
      <c r="E3" s="823" t="s">
        <v>82</v>
      </c>
      <c r="F3" s="820" t="s">
        <v>442</v>
      </c>
      <c r="G3" s="826">
        <v>0.92</v>
      </c>
      <c r="H3" s="827">
        <v>1</v>
      </c>
      <c r="I3" s="827">
        <v>1</v>
      </c>
      <c r="J3" s="845">
        <v>1</v>
      </c>
      <c r="K3" s="827">
        <v>1</v>
      </c>
      <c r="L3" s="827">
        <v>1</v>
      </c>
      <c r="M3" s="68"/>
      <c r="N3" s="68"/>
      <c r="O3" s="68"/>
      <c r="P3" s="68"/>
      <c r="Q3" s="68"/>
      <c r="R3" s="68"/>
      <c r="S3" s="68"/>
      <c r="T3" s="68"/>
      <c r="U3" s="68"/>
      <c r="V3" s="68"/>
      <c r="W3" s="68"/>
      <c r="X3" s="68"/>
      <c r="Y3" s="811" t="s">
        <v>597</v>
      </c>
      <c r="Z3" s="756">
        <v>0</v>
      </c>
      <c r="AA3" s="756">
        <v>0</v>
      </c>
      <c r="AB3" s="756">
        <v>0</v>
      </c>
      <c r="AC3" s="756">
        <f>Z3+AA3+AB3</f>
        <v>0</v>
      </c>
      <c r="AD3" s="757" t="s">
        <v>72</v>
      </c>
      <c r="AE3" s="757" t="s">
        <v>72</v>
      </c>
      <c r="AF3" s="757" t="s">
        <v>72</v>
      </c>
      <c r="AG3" s="757" t="s">
        <v>72</v>
      </c>
      <c r="AH3" s="650" t="s">
        <v>72</v>
      </c>
      <c r="AI3" s="785" t="s">
        <v>443</v>
      </c>
      <c r="AJ3" s="782" t="s">
        <v>444</v>
      </c>
    </row>
    <row r="4" spans="1:36" ht="25.5" customHeight="1" thickBot="1" x14ac:dyDescent="0.3">
      <c r="A4" s="815"/>
      <c r="B4" s="817"/>
      <c r="C4" s="771"/>
      <c r="D4" s="821"/>
      <c r="E4" s="824"/>
      <c r="F4" s="821"/>
      <c r="G4" s="824"/>
      <c r="H4" s="828"/>
      <c r="I4" s="828"/>
      <c r="J4" s="846"/>
      <c r="K4" s="828"/>
      <c r="L4" s="828"/>
      <c r="M4" s="68"/>
      <c r="N4" s="68"/>
      <c r="O4" s="68"/>
      <c r="P4" s="68"/>
      <c r="Q4" s="68"/>
      <c r="R4" s="68"/>
      <c r="S4" s="68"/>
      <c r="T4" s="68"/>
      <c r="U4" s="68"/>
      <c r="V4" s="68"/>
      <c r="W4" s="68"/>
      <c r="X4" s="68"/>
      <c r="Y4" s="804"/>
      <c r="Z4" s="757"/>
      <c r="AA4" s="757"/>
      <c r="AB4" s="757"/>
      <c r="AC4" s="757"/>
      <c r="AD4" s="757"/>
      <c r="AE4" s="757"/>
      <c r="AF4" s="757"/>
      <c r="AG4" s="757"/>
      <c r="AH4" s="651"/>
      <c r="AI4" s="771"/>
      <c r="AJ4" s="783"/>
    </row>
    <row r="5" spans="1:36" ht="24" customHeight="1" thickBot="1" x14ac:dyDescent="0.3">
      <c r="A5" s="815"/>
      <c r="B5" s="817"/>
      <c r="C5" s="771"/>
      <c r="D5" s="821"/>
      <c r="E5" s="824"/>
      <c r="F5" s="821"/>
      <c r="G5" s="824"/>
      <c r="H5" s="828"/>
      <c r="I5" s="828"/>
      <c r="J5" s="846"/>
      <c r="K5" s="828"/>
      <c r="L5" s="828"/>
      <c r="M5" s="68"/>
      <c r="N5" s="68"/>
      <c r="O5" s="68"/>
      <c r="P5" s="68"/>
      <c r="Q5" s="68"/>
      <c r="R5" s="68"/>
      <c r="S5" s="68"/>
      <c r="T5" s="68"/>
      <c r="U5" s="68"/>
      <c r="V5" s="68"/>
      <c r="W5" s="68"/>
      <c r="X5" s="68"/>
      <c r="Y5" s="804"/>
      <c r="Z5" s="757"/>
      <c r="AA5" s="757"/>
      <c r="AB5" s="757"/>
      <c r="AC5" s="757"/>
      <c r="AD5" s="757"/>
      <c r="AE5" s="757"/>
      <c r="AF5" s="757"/>
      <c r="AG5" s="757"/>
      <c r="AH5" s="651"/>
      <c r="AI5" s="771"/>
      <c r="AJ5" s="783"/>
    </row>
    <row r="6" spans="1:36" ht="148.5" customHeight="1" thickBot="1" x14ac:dyDescent="0.3">
      <c r="A6" s="815"/>
      <c r="B6" s="818"/>
      <c r="C6" s="819"/>
      <c r="D6" s="822"/>
      <c r="E6" s="825"/>
      <c r="F6" s="822"/>
      <c r="G6" s="825"/>
      <c r="H6" s="829"/>
      <c r="I6" s="829"/>
      <c r="J6" s="847"/>
      <c r="K6" s="829"/>
      <c r="L6" s="829"/>
      <c r="M6" s="68"/>
      <c r="N6" s="68"/>
      <c r="O6" s="68"/>
      <c r="P6" s="68"/>
      <c r="Q6" s="68"/>
      <c r="R6" s="68"/>
      <c r="S6" s="68"/>
      <c r="T6" s="68"/>
      <c r="U6" s="68"/>
      <c r="V6" s="68"/>
      <c r="W6" s="68"/>
      <c r="X6" s="68"/>
      <c r="Y6" s="805"/>
      <c r="Z6" s="758"/>
      <c r="AA6" s="758"/>
      <c r="AB6" s="758"/>
      <c r="AC6" s="758"/>
      <c r="AD6" s="758"/>
      <c r="AE6" s="758"/>
      <c r="AF6" s="758"/>
      <c r="AG6" s="758"/>
      <c r="AH6" s="654"/>
      <c r="AI6" s="786"/>
      <c r="AJ6" s="784"/>
    </row>
    <row r="7" spans="1:36" ht="87" customHeight="1" x14ac:dyDescent="0.25">
      <c r="A7" s="815"/>
      <c r="B7" s="809" t="s">
        <v>703</v>
      </c>
      <c r="C7" s="770" t="s">
        <v>704</v>
      </c>
      <c r="D7" s="266" t="s">
        <v>706</v>
      </c>
      <c r="E7" s="69" t="s">
        <v>82</v>
      </c>
      <c r="F7" s="169" t="s">
        <v>721</v>
      </c>
      <c r="G7" s="70">
        <v>0.7</v>
      </c>
      <c r="H7" s="70">
        <v>1</v>
      </c>
      <c r="I7" s="70">
        <v>1</v>
      </c>
      <c r="J7" s="315">
        <v>1</v>
      </c>
      <c r="K7" s="70">
        <v>1</v>
      </c>
      <c r="L7" s="70">
        <v>1</v>
      </c>
      <c r="M7" s="68"/>
      <c r="N7" s="68"/>
      <c r="O7" s="68"/>
      <c r="P7" s="68"/>
      <c r="Q7" s="68"/>
      <c r="R7" s="68"/>
      <c r="S7" s="68"/>
      <c r="T7" s="68"/>
      <c r="U7" s="68"/>
      <c r="V7" s="68"/>
      <c r="W7" s="68"/>
      <c r="X7" s="68"/>
      <c r="Y7" s="811" t="s">
        <v>707</v>
      </c>
      <c r="Z7" s="756">
        <v>0</v>
      </c>
      <c r="AA7" s="756">
        <v>0</v>
      </c>
      <c r="AB7" s="756">
        <v>0</v>
      </c>
      <c r="AC7" s="756">
        <f>Z7+AA7</f>
        <v>0</v>
      </c>
      <c r="AD7" s="756" t="s">
        <v>72</v>
      </c>
      <c r="AE7" s="756" t="s">
        <v>72</v>
      </c>
      <c r="AF7" s="756" t="s">
        <v>72</v>
      </c>
      <c r="AG7" s="756" t="s">
        <v>72</v>
      </c>
      <c r="AH7" s="650" t="s">
        <v>72</v>
      </c>
      <c r="AI7" s="785" t="s">
        <v>443</v>
      </c>
      <c r="AJ7" s="782" t="s">
        <v>445</v>
      </c>
    </row>
    <row r="8" spans="1:36" ht="99" customHeight="1" thickBot="1" x14ac:dyDescent="0.3">
      <c r="A8" s="815"/>
      <c r="B8" s="810"/>
      <c r="C8" s="771"/>
      <c r="D8" s="267" t="s">
        <v>446</v>
      </c>
      <c r="E8" s="71" t="s">
        <v>705</v>
      </c>
      <c r="F8" s="79" t="s">
        <v>720</v>
      </c>
      <c r="G8" s="71">
        <v>1</v>
      </c>
      <c r="H8" s="168">
        <v>1</v>
      </c>
      <c r="I8" s="72"/>
      <c r="J8" s="314"/>
      <c r="K8" s="72"/>
      <c r="L8" s="72">
        <v>1</v>
      </c>
      <c r="M8" s="67"/>
      <c r="N8" s="67"/>
      <c r="O8" s="67"/>
      <c r="P8" s="67"/>
      <c r="Q8" s="67"/>
      <c r="R8" s="67"/>
      <c r="S8" s="67"/>
      <c r="T8" s="67"/>
      <c r="U8" s="67"/>
      <c r="W8" s="73"/>
      <c r="X8" s="74"/>
      <c r="Y8" s="805"/>
      <c r="Z8" s="758"/>
      <c r="AA8" s="758"/>
      <c r="AB8" s="758"/>
      <c r="AC8" s="758"/>
      <c r="AD8" s="758"/>
      <c r="AE8" s="758"/>
      <c r="AF8" s="758"/>
      <c r="AG8" s="758"/>
      <c r="AH8" s="654"/>
      <c r="AI8" s="786"/>
      <c r="AJ8" s="784"/>
    </row>
    <row r="9" spans="1:36" ht="33.75" customHeight="1" x14ac:dyDescent="0.25">
      <c r="A9" s="815"/>
      <c r="B9" s="797" t="s">
        <v>708</v>
      </c>
      <c r="C9" s="759" t="s">
        <v>667</v>
      </c>
      <c r="D9" s="800" t="s">
        <v>668</v>
      </c>
      <c r="E9" s="759" t="s">
        <v>82</v>
      </c>
      <c r="F9" s="804" t="s">
        <v>672</v>
      </c>
      <c r="G9" s="759">
        <v>92</v>
      </c>
      <c r="H9" s="806">
        <v>1</v>
      </c>
      <c r="I9" s="806">
        <v>1</v>
      </c>
      <c r="J9" s="848">
        <v>1</v>
      </c>
      <c r="K9" s="806">
        <v>1</v>
      </c>
      <c r="L9" s="806">
        <v>1</v>
      </c>
      <c r="M9" s="75"/>
      <c r="N9" s="75"/>
      <c r="O9" s="75"/>
      <c r="P9" s="75"/>
      <c r="Q9" s="75"/>
      <c r="R9" s="75"/>
      <c r="S9" s="75"/>
      <c r="T9" s="75"/>
      <c r="U9" s="75"/>
      <c r="V9" s="75"/>
      <c r="W9" s="75"/>
      <c r="X9" s="75"/>
      <c r="Y9" s="759" t="s">
        <v>673</v>
      </c>
      <c r="Z9" s="756">
        <v>0</v>
      </c>
      <c r="AA9" s="756">
        <v>0</v>
      </c>
      <c r="AB9" s="756">
        <v>0</v>
      </c>
      <c r="AC9" s="756">
        <f>Z9+AA9+AB9</f>
        <v>0</v>
      </c>
      <c r="AD9" s="756" t="s">
        <v>72</v>
      </c>
      <c r="AE9" s="756" t="s">
        <v>72</v>
      </c>
      <c r="AF9" s="756" t="s">
        <v>72</v>
      </c>
      <c r="AG9" s="756" t="s">
        <v>72</v>
      </c>
      <c r="AH9" s="650"/>
      <c r="AI9" s="785"/>
      <c r="AJ9" s="787" t="s">
        <v>447</v>
      </c>
    </row>
    <row r="10" spans="1:36" ht="39.75" customHeight="1" x14ac:dyDescent="0.25">
      <c r="A10" s="815"/>
      <c r="B10" s="798"/>
      <c r="C10" s="760"/>
      <c r="D10" s="801"/>
      <c r="E10" s="760"/>
      <c r="F10" s="804"/>
      <c r="G10" s="760"/>
      <c r="H10" s="807"/>
      <c r="I10" s="807"/>
      <c r="J10" s="849"/>
      <c r="K10" s="807"/>
      <c r="L10" s="807"/>
      <c r="M10" s="76"/>
      <c r="N10" s="76"/>
      <c r="O10" s="76"/>
      <c r="P10" s="76"/>
      <c r="Q10" s="76"/>
      <c r="R10" s="76"/>
      <c r="S10" s="76"/>
      <c r="T10" s="76"/>
      <c r="U10" s="76"/>
      <c r="V10" s="76"/>
      <c r="W10" s="76"/>
      <c r="X10" s="76"/>
      <c r="Y10" s="760"/>
      <c r="Z10" s="757"/>
      <c r="AA10" s="757"/>
      <c r="AB10" s="757"/>
      <c r="AC10" s="651"/>
      <c r="AD10" s="757"/>
      <c r="AE10" s="757"/>
      <c r="AF10" s="757"/>
      <c r="AG10" s="757"/>
      <c r="AH10" s="651"/>
      <c r="AI10" s="771"/>
      <c r="AJ10" s="788"/>
    </row>
    <row r="11" spans="1:36" ht="39.75" customHeight="1" x14ac:dyDescent="0.25">
      <c r="A11" s="815"/>
      <c r="B11" s="798"/>
      <c r="C11" s="760"/>
      <c r="D11" s="801"/>
      <c r="E11" s="760"/>
      <c r="F11" s="804"/>
      <c r="G11" s="760"/>
      <c r="H11" s="807"/>
      <c r="I11" s="807"/>
      <c r="J11" s="849"/>
      <c r="K11" s="807"/>
      <c r="L11" s="807"/>
      <c r="M11" s="76"/>
      <c r="N11" s="76"/>
      <c r="O11" s="76"/>
      <c r="P11" s="76"/>
      <c r="Q11" s="76"/>
      <c r="R11" s="76"/>
      <c r="S11" s="76"/>
      <c r="T11" s="76"/>
      <c r="U11" s="76"/>
      <c r="V11" s="76"/>
      <c r="W11" s="76"/>
      <c r="X11" s="76"/>
      <c r="Y11" s="760"/>
      <c r="Z11" s="757"/>
      <c r="AA11" s="757"/>
      <c r="AB11" s="757"/>
      <c r="AC11" s="651"/>
      <c r="AD11" s="757"/>
      <c r="AE11" s="757"/>
      <c r="AF11" s="757"/>
      <c r="AG11" s="757"/>
      <c r="AH11" s="651"/>
      <c r="AI11" s="771"/>
      <c r="AJ11" s="788"/>
    </row>
    <row r="12" spans="1:36" ht="33.75" customHeight="1" x14ac:dyDescent="0.25">
      <c r="A12" s="815"/>
      <c r="B12" s="798"/>
      <c r="C12" s="760"/>
      <c r="D12" s="801"/>
      <c r="E12" s="760"/>
      <c r="F12" s="804"/>
      <c r="G12" s="760"/>
      <c r="H12" s="807"/>
      <c r="I12" s="807"/>
      <c r="J12" s="849"/>
      <c r="K12" s="807"/>
      <c r="L12" s="807"/>
      <c r="M12" s="76"/>
      <c r="N12" s="76"/>
      <c r="O12" s="76"/>
      <c r="P12" s="76"/>
      <c r="Q12" s="76"/>
      <c r="R12" s="76"/>
      <c r="S12" s="76"/>
      <c r="T12" s="76"/>
      <c r="U12" s="76"/>
      <c r="V12" s="76"/>
      <c r="W12" s="76"/>
      <c r="X12" s="76"/>
      <c r="Y12" s="760"/>
      <c r="Z12" s="757"/>
      <c r="AA12" s="757"/>
      <c r="AB12" s="757"/>
      <c r="AC12" s="651"/>
      <c r="AD12" s="757"/>
      <c r="AE12" s="757"/>
      <c r="AF12" s="757"/>
      <c r="AG12" s="757"/>
      <c r="AH12" s="651"/>
      <c r="AI12" s="771"/>
      <c r="AJ12" s="788"/>
    </row>
    <row r="13" spans="1:36" ht="50.25" customHeight="1" thickBot="1" x14ac:dyDescent="0.3">
      <c r="A13" s="815"/>
      <c r="B13" s="799"/>
      <c r="C13" s="761"/>
      <c r="D13" s="802"/>
      <c r="E13" s="803"/>
      <c r="F13" s="805"/>
      <c r="G13" s="760"/>
      <c r="H13" s="808"/>
      <c r="I13" s="808"/>
      <c r="J13" s="850"/>
      <c r="K13" s="808"/>
      <c r="L13" s="808"/>
      <c r="M13" s="77"/>
      <c r="N13" s="77"/>
      <c r="O13" s="78"/>
      <c r="P13" s="77"/>
      <c r="Q13" s="77"/>
      <c r="R13" s="78"/>
      <c r="S13" s="77"/>
      <c r="T13" s="77"/>
      <c r="U13" s="78"/>
      <c r="V13" s="77"/>
      <c r="W13" s="77"/>
      <c r="X13" s="78"/>
      <c r="Y13" s="761"/>
      <c r="Z13" s="758"/>
      <c r="AA13" s="758"/>
      <c r="AB13" s="758"/>
      <c r="AC13" s="654"/>
      <c r="AD13" s="758"/>
      <c r="AE13" s="758"/>
      <c r="AF13" s="758"/>
      <c r="AG13" s="758"/>
      <c r="AH13" s="654"/>
      <c r="AI13" s="786"/>
      <c r="AJ13" s="789"/>
    </row>
    <row r="14" spans="1:36" s="65" customFormat="1" ht="33.75" customHeight="1" x14ac:dyDescent="0.25">
      <c r="A14" s="815"/>
      <c r="B14" s="767" t="s">
        <v>709</v>
      </c>
      <c r="C14" s="770" t="s">
        <v>448</v>
      </c>
      <c r="D14" s="772" t="s">
        <v>449</v>
      </c>
      <c r="E14" s="775" t="s">
        <v>82</v>
      </c>
      <c r="F14" s="837" t="s">
        <v>711</v>
      </c>
      <c r="G14" s="746">
        <v>1</v>
      </c>
      <c r="H14" s="765">
        <v>1</v>
      </c>
      <c r="I14" s="765">
        <v>1</v>
      </c>
      <c r="J14" s="851">
        <v>1</v>
      </c>
      <c r="K14" s="765">
        <v>1</v>
      </c>
      <c r="L14" s="765">
        <v>1</v>
      </c>
      <c r="M14" s="766"/>
      <c r="N14" s="766"/>
      <c r="O14" s="766"/>
      <c r="P14" s="766"/>
      <c r="Q14" s="766"/>
      <c r="R14" s="766"/>
      <c r="S14" s="766"/>
      <c r="T14" s="766"/>
      <c r="U14" s="766"/>
      <c r="V14" s="766"/>
      <c r="W14" s="766"/>
      <c r="X14" s="766"/>
      <c r="Y14" s="759" t="s">
        <v>669</v>
      </c>
      <c r="Z14" s="756">
        <v>0</v>
      </c>
      <c r="AA14" s="756">
        <v>0</v>
      </c>
      <c r="AB14" s="756">
        <v>0</v>
      </c>
      <c r="AC14" s="756">
        <f>Z14+AA14+AB14</f>
        <v>0</v>
      </c>
      <c r="AD14" s="756" t="s">
        <v>72</v>
      </c>
      <c r="AE14" s="756" t="s">
        <v>72</v>
      </c>
      <c r="AF14" s="756" t="s">
        <v>72</v>
      </c>
      <c r="AG14" s="756" t="s">
        <v>72</v>
      </c>
      <c r="AH14" s="650" t="s">
        <v>72</v>
      </c>
      <c r="AI14" s="785" t="s">
        <v>443</v>
      </c>
      <c r="AJ14" s="782" t="s">
        <v>450</v>
      </c>
    </row>
    <row r="15" spans="1:36" s="65" customFormat="1" ht="33.75" customHeight="1" x14ac:dyDescent="0.25">
      <c r="A15" s="815"/>
      <c r="B15" s="768"/>
      <c r="C15" s="771"/>
      <c r="D15" s="773"/>
      <c r="E15" s="775"/>
      <c r="F15" s="835"/>
      <c r="G15" s="747"/>
      <c r="H15" s="765"/>
      <c r="I15" s="765"/>
      <c r="J15" s="851"/>
      <c r="K15" s="765"/>
      <c r="L15" s="765"/>
      <c r="M15" s="766"/>
      <c r="N15" s="766"/>
      <c r="O15" s="766"/>
      <c r="P15" s="766"/>
      <c r="Q15" s="766"/>
      <c r="R15" s="766"/>
      <c r="S15" s="766"/>
      <c r="T15" s="766"/>
      <c r="U15" s="766"/>
      <c r="V15" s="766"/>
      <c r="W15" s="766"/>
      <c r="X15" s="766"/>
      <c r="Y15" s="760"/>
      <c r="Z15" s="757"/>
      <c r="AA15" s="757"/>
      <c r="AB15" s="757"/>
      <c r="AC15" s="757"/>
      <c r="AD15" s="757"/>
      <c r="AE15" s="757"/>
      <c r="AF15" s="757"/>
      <c r="AG15" s="757"/>
      <c r="AH15" s="651"/>
      <c r="AI15" s="771"/>
      <c r="AJ15" s="783"/>
    </row>
    <row r="16" spans="1:36" s="65" customFormat="1" ht="33.75" customHeight="1" x14ac:dyDescent="0.25">
      <c r="A16" s="815"/>
      <c r="B16" s="768"/>
      <c r="C16" s="771"/>
      <c r="D16" s="774"/>
      <c r="E16" s="775"/>
      <c r="F16" s="835"/>
      <c r="G16" s="747"/>
      <c r="H16" s="765"/>
      <c r="I16" s="765"/>
      <c r="J16" s="851"/>
      <c r="K16" s="765"/>
      <c r="L16" s="765"/>
      <c r="M16" s="766"/>
      <c r="N16" s="766"/>
      <c r="O16" s="766"/>
      <c r="P16" s="766"/>
      <c r="Q16" s="766"/>
      <c r="R16" s="766"/>
      <c r="S16" s="766"/>
      <c r="T16" s="766"/>
      <c r="U16" s="766"/>
      <c r="V16" s="766"/>
      <c r="W16" s="766"/>
      <c r="X16" s="766"/>
      <c r="Y16" s="760"/>
      <c r="Z16" s="757"/>
      <c r="AA16" s="757"/>
      <c r="AB16" s="757"/>
      <c r="AC16" s="757"/>
      <c r="AD16" s="757"/>
      <c r="AE16" s="757"/>
      <c r="AF16" s="757"/>
      <c r="AG16" s="757"/>
      <c r="AH16" s="651"/>
      <c r="AI16" s="771"/>
      <c r="AJ16" s="783"/>
    </row>
    <row r="17" spans="1:36" s="65" customFormat="1" ht="33.75" customHeight="1" x14ac:dyDescent="0.25">
      <c r="A17" s="815"/>
      <c r="B17" s="768"/>
      <c r="C17" s="771"/>
      <c r="D17" s="793" t="s">
        <v>451</v>
      </c>
      <c r="E17" s="795" t="s">
        <v>82</v>
      </c>
      <c r="F17" s="835" t="s">
        <v>710</v>
      </c>
      <c r="G17" s="747"/>
      <c r="H17" s="762">
        <v>1</v>
      </c>
      <c r="I17" s="762">
        <v>1</v>
      </c>
      <c r="J17" s="790">
        <v>1</v>
      </c>
      <c r="K17" s="762">
        <v>1</v>
      </c>
      <c r="L17" s="762">
        <v>1</v>
      </c>
      <c r="M17" s="766"/>
      <c r="N17" s="766"/>
      <c r="O17" s="766"/>
      <c r="P17" s="766"/>
      <c r="Q17" s="766"/>
      <c r="R17" s="766"/>
      <c r="S17" s="766"/>
      <c r="T17" s="766"/>
      <c r="U17" s="766"/>
      <c r="V17" s="766"/>
      <c r="W17" s="766"/>
      <c r="X17" s="766"/>
      <c r="Y17" s="760"/>
      <c r="Z17" s="757"/>
      <c r="AA17" s="757"/>
      <c r="AB17" s="757"/>
      <c r="AC17" s="757"/>
      <c r="AD17" s="757"/>
      <c r="AE17" s="757"/>
      <c r="AF17" s="757"/>
      <c r="AG17" s="757"/>
      <c r="AH17" s="651"/>
      <c r="AI17" s="771"/>
      <c r="AJ17" s="783"/>
    </row>
    <row r="18" spans="1:36" s="65" customFormat="1" ht="33.75" customHeight="1" x14ac:dyDescent="0.25">
      <c r="A18" s="815"/>
      <c r="B18" s="768"/>
      <c r="C18" s="771"/>
      <c r="D18" s="773"/>
      <c r="E18" s="796"/>
      <c r="F18" s="835"/>
      <c r="G18" s="747"/>
      <c r="H18" s="763"/>
      <c r="I18" s="763"/>
      <c r="J18" s="791"/>
      <c r="K18" s="763"/>
      <c r="L18" s="763"/>
      <c r="M18" s="766"/>
      <c r="N18" s="766"/>
      <c r="O18" s="766"/>
      <c r="P18" s="766"/>
      <c r="Q18" s="766"/>
      <c r="R18" s="766"/>
      <c r="S18" s="766"/>
      <c r="T18" s="766"/>
      <c r="U18" s="766"/>
      <c r="V18" s="766"/>
      <c r="W18" s="766"/>
      <c r="X18" s="766"/>
      <c r="Y18" s="760"/>
      <c r="Z18" s="757"/>
      <c r="AA18" s="757"/>
      <c r="AB18" s="757"/>
      <c r="AC18" s="757"/>
      <c r="AD18" s="757"/>
      <c r="AE18" s="757"/>
      <c r="AF18" s="757"/>
      <c r="AG18" s="757"/>
      <c r="AH18" s="651"/>
      <c r="AI18" s="771"/>
      <c r="AJ18" s="783"/>
    </row>
    <row r="19" spans="1:36" s="65" customFormat="1" ht="33.75" customHeight="1" thickBot="1" x14ac:dyDescent="0.3">
      <c r="A19" s="815"/>
      <c r="B19" s="769"/>
      <c r="C19" s="771"/>
      <c r="D19" s="794"/>
      <c r="E19" s="796"/>
      <c r="F19" s="836"/>
      <c r="G19" s="748"/>
      <c r="H19" s="764"/>
      <c r="I19" s="764"/>
      <c r="J19" s="792"/>
      <c r="K19" s="764"/>
      <c r="L19" s="764"/>
      <c r="M19" s="766"/>
      <c r="N19" s="766"/>
      <c r="O19" s="766"/>
      <c r="P19" s="766"/>
      <c r="Q19" s="766"/>
      <c r="R19" s="766"/>
      <c r="S19" s="766"/>
      <c r="T19" s="766"/>
      <c r="U19" s="766"/>
      <c r="V19" s="766"/>
      <c r="W19" s="766"/>
      <c r="X19" s="766"/>
      <c r="Y19" s="761"/>
      <c r="Z19" s="758"/>
      <c r="AA19" s="758"/>
      <c r="AB19" s="758"/>
      <c r="AC19" s="758"/>
      <c r="AD19" s="758"/>
      <c r="AE19" s="758"/>
      <c r="AF19" s="758"/>
      <c r="AG19" s="758"/>
      <c r="AH19" s="654"/>
      <c r="AI19" s="786"/>
      <c r="AJ19" s="784"/>
    </row>
    <row r="20" spans="1:36" ht="28.5" customHeight="1" x14ac:dyDescent="0.25">
      <c r="A20" s="815"/>
      <c r="B20" s="749" t="s">
        <v>712</v>
      </c>
      <c r="C20" s="646" t="s">
        <v>670</v>
      </c>
      <c r="D20" s="751" t="s">
        <v>452</v>
      </c>
      <c r="E20" s="646" t="s">
        <v>576</v>
      </c>
      <c r="F20" s="650" t="s">
        <v>717</v>
      </c>
      <c r="G20" s="833">
        <v>1</v>
      </c>
      <c r="H20" s="753">
        <v>4</v>
      </c>
      <c r="I20" s="841">
        <v>1</v>
      </c>
      <c r="J20" s="842">
        <v>1</v>
      </c>
      <c r="K20" s="841">
        <v>1</v>
      </c>
      <c r="L20" s="841">
        <v>1</v>
      </c>
      <c r="M20" s="81"/>
      <c r="N20" s="81"/>
      <c r="O20" s="82"/>
      <c r="P20" s="81"/>
      <c r="Q20" s="81"/>
      <c r="R20" s="82"/>
      <c r="S20" s="81"/>
      <c r="T20" s="81"/>
      <c r="U20" s="82"/>
      <c r="V20" s="81"/>
      <c r="W20" s="81"/>
      <c r="X20" s="82"/>
      <c r="Y20" s="743" t="s">
        <v>671</v>
      </c>
      <c r="Z20" s="756">
        <v>0</v>
      </c>
      <c r="AA20" s="756">
        <v>0</v>
      </c>
      <c r="AB20" s="756">
        <v>0</v>
      </c>
      <c r="AC20" s="756">
        <f>Z20+AA20+AB20</f>
        <v>0</v>
      </c>
      <c r="AD20" s="756" t="s">
        <v>72</v>
      </c>
      <c r="AE20" s="756" t="s">
        <v>72</v>
      </c>
      <c r="AF20" s="756" t="s">
        <v>72</v>
      </c>
      <c r="AG20" s="756" t="s">
        <v>72</v>
      </c>
      <c r="AH20" s="650" t="s">
        <v>72</v>
      </c>
      <c r="AI20" s="785" t="s">
        <v>443</v>
      </c>
      <c r="AJ20" s="787" t="s">
        <v>453</v>
      </c>
    </row>
    <row r="21" spans="1:36" ht="21.75" customHeight="1" x14ac:dyDescent="0.25">
      <c r="A21" s="815"/>
      <c r="B21" s="750"/>
      <c r="C21" s="646"/>
      <c r="D21" s="752"/>
      <c r="E21" s="646"/>
      <c r="F21" s="651"/>
      <c r="G21" s="669"/>
      <c r="H21" s="754"/>
      <c r="I21" s="754"/>
      <c r="J21" s="843"/>
      <c r="K21" s="754"/>
      <c r="L21" s="754"/>
      <c r="M21" s="83"/>
      <c r="N21" s="67"/>
      <c r="O21" s="84"/>
      <c r="P21" s="67"/>
      <c r="Q21" s="67"/>
      <c r="R21" s="84"/>
      <c r="S21" s="67"/>
      <c r="T21" s="67"/>
      <c r="U21" s="84"/>
      <c r="V21" s="67"/>
      <c r="W21" s="67"/>
      <c r="X21" s="84"/>
      <c r="Y21" s="651"/>
      <c r="Z21" s="757"/>
      <c r="AA21" s="757"/>
      <c r="AB21" s="757"/>
      <c r="AC21" s="757"/>
      <c r="AD21" s="757"/>
      <c r="AE21" s="757"/>
      <c r="AF21" s="757"/>
      <c r="AG21" s="757"/>
      <c r="AH21" s="651"/>
      <c r="AI21" s="771"/>
      <c r="AJ21" s="788"/>
    </row>
    <row r="22" spans="1:36" ht="51.75" customHeight="1" x14ac:dyDescent="0.25">
      <c r="A22" s="815"/>
      <c r="B22" s="750"/>
      <c r="C22" s="646"/>
      <c r="D22" s="752"/>
      <c r="E22" s="646"/>
      <c r="F22" s="654"/>
      <c r="G22" s="834"/>
      <c r="H22" s="755"/>
      <c r="I22" s="755"/>
      <c r="J22" s="844"/>
      <c r="K22" s="755"/>
      <c r="L22" s="755"/>
      <c r="M22" s="85"/>
      <c r="N22" s="85"/>
      <c r="O22" s="84"/>
      <c r="P22" s="85"/>
      <c r="Q22" s="85"/>
      <c r="R22" s="84"/>
      <c r="S22" s="67"/>
      <c r="T22" s="67"/>
      <c r="U22" s="84"/>
      <c r="V22" s="67"/>
      <c r="W22" s="67"/>
      <c r="X22" s="84"/>
      <c r="Y22" s="651"/>
      <c r="Z22" s="757"/>
      <c r="AA22" s="757"/>
      <c r="AB22" s="757"/>
      <c r="AC22" s="757"/>
      <c r="AD22" s="757"/>
      <c r="AE22" s="757"/>
      <c r="AF22" s="757"/>
      <c r="AG22" s="757"/>
      <c r="AH22" s="651"/>
      <c r="AI22" s="771"/>
      <c r="AJ22" s="788"/>
    </row>
    <row r="23" spans="1:36" ht="33.75" customHeight="1" thickBot="1" x14ac:dyDescent="0.3">
      <c r="A23" s="815"/>
      <c r="B23" s="750"/>
      <c r="C23" s="646"/>
      <c r="D23" s="777" t="s">
        <v>454</v>
      </c>
      <c r="E23" s="662" t="s">
        <v>713</v>
      </c>
      <c r="F23" s="650" t="s">
        <v>716</v>
      </c>
      <c r="G23" s="779">
        <v>1</v>
      </c>
      <c r="H23" s="776">
        <v>1</v>
      </c>
      <c r="I23" s="776"/>
      <c r="J23" s="776"/>
      <c r="K23" s="776"/>
      <c r="L23" s="776">
        <v>1</v>
      </c>
      <c r="M23" s="81"/>
      <c r="N23" s="81"/>
      <c r="O23" s="81"/>
      <c r="P23" s="81"/>
      <c r="Q23" s="81"/>
      <c r="R23" s="81"/>
      <c r="S23" s="81"/>
      <c r="T23" s="81"/>
      <c r="U23" s="81"/>
      <c r="V23" s="82"/>
      <c r="W23" s="81"/>
      <c r="X23" s="81"/>
      <c r="Y23" s="651"/>
      <c r="Z23" s="757"/>
      <c r="AA23" s="757"/>
      <c r="AB23" s="757"/>
      <c r="AC23" s="757"/>
      <c r="AD23" s="757"/>
      <c r="AE23" s="757"/>
      <c r="AF23" s="757"/>
      <c r="AG23" s="757"/>
      <c r="AH23" s="651"/>
      <c r="AI23" s="771"/>
      <c r="AJ23" s="788"/>
    </row>
    <row r="24" spans="1:36" ht="33.75" customHeight="1" thickBot="1" x14ac:dyDescent="0.3">
      <c r="A24" s="815"/>
      <c r="B24" s="750"/>
      <c r="C24" s="646"/>
      <c r="D24" s="778"/>
      <c r="E24" s="662"/>
      <c r="F24" s="651"/>
      <c r="G24" s="780"/>
      <c r="H24" s="776"/>
      <c r="I24" s="776"/>
      <c r="J24" s="776"/>
      <c r="K24" s="776"/>
      <c r="L24" s="776"/>
      <c r="M24" s="81"/>
      <c r="N24" s="86"/>
      <c r="O24" s="81"/>
      <c r="P24" s="86"/>
      <c r="Q24" s="86"/>
      <c r="R24" s="81"/>
      <c r="S24" s="86"/>
      <c r="T24" s="86"/>
      <c r="U24" s="81"/>
      <c r="V24" s="82"/>
      <c r="W24" s="86"/>
      <c r="X24" s="81"/>
      <c r="Y24" s="651"/>
      <c r="Z24" s="757"/>
      <c r="AA24" s="757"/>
      <c r="AB24" s="757"/>
      <c r="AC24" s="757"/>
      <c r="AD24" s="757"/>
      <c r="AE24" s="757"/>
      <c r="AF24" s="757"/>
      <c r="AG24" s="757"/>
      <c r="AH24" s="651"/>
      <c r="AI24" s="771"/>
      <c r="AJ24" s="788"/>
    </row>
    <row r="25" spans="1:36" ht="27.75" customHeight="1" thickBot="1" x14ac:dyDescent="0.3">
      <c r="A25" s="815"/>
      <c r="B25" s="750"/>
      <c r="C25" s="646"/>
      <c r="D25" s="778"/>
      <c r="E25" s="662"/>
      <c r="F25" s="651"/>
      <c r="G25" s="780"/>
      <c r="H25" s="776"/>
      <c r="I25" s="776"/>
      <c r="J25" s="776"/>
      <c r="K25" s="776"/>
      <c r="L25" s="776"/>
      <c r="M25" s="81"/>
      <c r="N25" s="67"/>
      <c r="O25" s="81"/>
      <c r="P25" s="67"/>
      <c r="Q25" s="67"/>
      <c r="R25" s="81"/>
      <c r="S25" s="67"/>
      <c r="T25" s="67"/>
      <c r="U25" s="81"/>
      <c r="V25" s="82"/>
      <c r="W25" s="67"/>
      <c r="X25" s="81"/>
      <c r="Y25" s="651"/>
      <c r="Z25" s="757"/>
      <c r="AA25" s="757"/>
      <c r="AB25" s="757"/>
      <c r="AC25" s="757"/>
      <c r="AD25" s="757"/>
      <c r="AE25" s="757"/>
      <c r="AF25" s="757"/>
      <c r="AG25" s="757"/>
      <c r="AH25" s="651"/>
      <c r="AI25" s="771"/>
      <c r="AJ25" s="788"/>
    </row>
    <row r="26" spans="1:36" ht="24" customHeight="1" thickBot="1" x14ac:dyDescent="0.3">
      <c r="A26" s="815"/>
      <c r="B26" s="750"/>
      <c r="C26" s="646"/>
      <c r="D26" s="778"/>
      <c r="E26" s="662"/>
      <c r="F26" s="651"/>
      <c r="G26" s="780"/>
      <c r="H26" s="776"/>
      <c r="I26" s="776"/>
      <c r="J26" s="776"/>
      <c r="K26" s="776"/>
      <c r="L26" s="776"/>
      <c r="M26" s="81"/>
      <c r="N26" s="67"/>
      <c r="O26" s="81"/>
      <c r="P26" s="67"/>
      <c r="Q26" s="67"/>
      <c r="R26" s="81"/>
      <c r="S26" s="67"/>
      <c r="T26" s="67"/>
      <c r="U26" s="81"/>
      <c r="V26" s="82"/>
      <c r="W26" s="67"/>
      <c r="X26" s="81"/>
      <c r="Y26" s="651"/>
      <c r="Z26" s="757"/>
      <c r="AA26" s="757"/>
      <c r="AB26" s="757"/>
      <c r="AC26" s="757"/>
      <c r="AD26" s="757"/>
      <c r="AE26" s="757"/>
      <c r="AF26" s="757"/>
      <c r="AG26" s="757"/>
      <c r="AH26" s="651"/>
      <c r="AI26" s="771"/>
      <c r="AJ26" s="788"/>
    </row>
    <row r="27" spans="1:36" ht="27" customHeight="1" thickBot="1" x14ac:dyDescent="0.3">
      <c r="A27" s="815"/>
      <c r="B27" s="750"/>
      <c r="C27" s="646"/>
      <c r="D27" s="778"/>
      <c r="E27" s="662"/>
      <c r="F27" s="651"/>
      <c r="G27" s="780"/>
      <c r="H27" s="776"/>
      <c r="I27" s="776"/>
      <c r="J27" s="776"/>
      <c r="K27" s="776"/>
      <c r="L27" s="776"/>
      <c r="M27" s="81"/>
      <c r="N27" s="87"/>
      <c r="O27" s="81"/>
      <c r="P27" s="87"/>
      <c r="Q27" s="87"/>
      <c r="R27" s="81"/>
      <c r="S27" s="86"/>
      <c r="T27" s="87"/>
      <c r="U27" s="81"/>
      <c r="V27" s="82"/>
      <c r="W27" s="87"/>
      <c r="X27" s="81"/>
      <c r="Y27" s="651"/>
      <c r="Z27" s="757"/>
      <c r="AA27" s="757"/>
      <c r="AB27" s="757"/>
      <c r="AC27" s="757"/>
      <c r="AD27" s="757"/>
      <c r="AE27" s="757"/>
      <c r="AF27" s="757"/>
      <c r="AG27" s="757"/>
      <c r="AH27" s="651"/>
      <c r="AI27" s="771"/>
      <c r="AJ27" s="788"/>
    </row>
    <row r="28" spans="1:36" ht="33.75" customHeight="1" thickBot="1" x14ac:dyDescent="0.3">
      <c r="A28" s="815"/>
      <c r="B28" s="750"/>
      <c r="C28" s="646"/>
      <c r="D28" s="751"/>
      <c r="E28" s="662"/>
      <c r="F28" s="744"/>
      <c r="G28" s="781"/>
      <c r="H28" s="776"/>
      <c r="I28" s="776"/>
      <c r="J28" s="776"/>
      <c r="K28" s="776"/>
      <c r="L28" s="776"/>
      <c r="M28" s="81"/>
      <c r="N28" s="88"/>
      <c r="O28" s="81"/>
      <c r="P28" s="88"/>
      <c r="Q28" s="88"/>
      <c r="R28" s="81"/>
      <c r="S28" s="88"/>
      <c r="T28" s="88"/>
      <c r="U28" s="81"/>
      <c r="V28" s="82"/>
      <c r="W28" s="88"/>
      <c r="X28" s="81"/>
      <c r="Y28" s="744"/>
      <c r="Z28" s="758"/>
      <c r="AA28" s="758"/>
      <c r="AB28" s="758"/>
      <c r="AC28" s="758"/>
      <c r="AD28" s="758"/>
      <c r="AE28" s="758"/>
      <c r="AF28" s="758"/>
      <c r="AG28" s="758"/>
      <c r="AH28" s="654"/>
      <c r="AI28" s="786"/>
      <c r="AJ28" s="789"/>
    </row>
    <row r="29" spans="1:36" s="65" customFormat="1" ht="204" customHeight="1" thickBot="1" x14ac:dyDescent="0.3">
      <c r="A29" s="66"/>
      <c r="B29" s="268" t="s">
        <v>455</v>
      </c>
      <c r="C29" s="92" t="s">
        <v>674</v>
      </c>
      <c r="D29" s="93" t="s">
        <v>715</v>
      </c>
      <c r="E29" s="92" t="s">
        <v>714</v>
      </c>
      <c r="F29" s="93" t="s">
        <v>718</v>
      </c>
      <c r="G29" s="90">
        <v>1</v>
      </c>
      <c r="H29" s="170">
        <v>4</v>
      </c>
      <c r="I29" s="90">
        <v>1</v>
      </c>
      <c r="J29" s="316">
        <v>1</v>
      </c>
      <c r="K29" s="90">
        <v>1</v>
      </c>
      <c r="L29" s="90">
        <v>1</v>
      </c>
      <c r="M29" s="94"/>
      <c r="N29" s="94"/>
      <c r="O29" s="95"/>
      <c r="P29" s="94"/>
      <c r="Q29" s="94"/>
      <c r="R29" s="95"/>
      <c r="S29" s="94"/>
      <c r="T29" s="94"/>
      <c r="U29" s="95"/>
      <c r="V29" s="94"/>
      <c r="W29" s="94"/>
      <c r="X29" s="95"/>
      <c r="Y29" s="89" t="s">
        <v>719</v>
      </c>
      <c r="Z29" s="96">
        <v>0</v>
      </c>
      <c r="AA29" s="96">
        <v>0</v>
      </c>
      <c r="AB29" s="96">
        <v>0</v>
      </c>
      <c r="AC29" s="97">
        <f>Z29+AA29+AB29</f>
        <v>0</v>
      </c>
      <c r="AD29" s="98" t="s">
        <v>72</v>
      </c>
      <c r="AE29" s="99" t="s">
        <v>72</v>
      </c>
      <c r="AF29" s="99" t="s">
        <v>72</v>
      </c>
      <c r="AG29" s="99" t="s">
        <v>72</v>
      </c>
      <c r="AH29" s="100" t="s">
        <v>72</v>
      </c>
      <c r="AI29" s="101" t="s">
        <v>443</v>
      </c>
      <c r="AJ29" s="102" t="s">
        <v>456</v>
      </c>
    </row>
    <row r="30" spans="1:36" s="34" customFormat="1" ht="16.5" customHeight="1" x14ac:dyDescent="0.25">
      <c r="A30" s="745" t="s">
        <v>579</v>
      </c>
      <c r="B30" s="745"/>
      <c r="C30" s="745"/>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113">
        <f>SUM(AC3:AC29)</f>
        <v>0</v>
      </c>
    </row>
    <row r="32" spans="1:36" x14ac:dyDescent="0.25">
      <c r="A32" s="274" t="s">
        <v>968</v>
      </c>
      <c r="B32" s="275">
        <v>6</v>
      </c>
    </row>
    <row r="33" spans="1:2" x14ac:dyDescent="0.25">
      <c r="A33" s="274" t="s">
        <v>969</v>
      </c>
      <c r="B33" s="275">
        <v>9</v>
      </c>
    </row>
  </sheetData>
  <mergeCells count="152">
    <mergeCell ref="M1:X1"/>
    <mergeCell ref="I20:I22"/>
    <mergeCell ref="J20:J22"/>
    <mergeCell ref="K20:K22"/>
    <mergeCell ref="L20:L22"/>
    <mergeCell ref="I23:I28"/>
    <mergeCell ref="J23:J28"/>
    <mergeCell ref="K23:K28"/>
    <mergeCell ref="L23:L28"/>
    <mergeCell ref="J3:J6"/>
    <mergeCell ref="K3:K6"/>
    <mergeCell ref="L3:L6"/>
    <mergeCell ref="I9:I13"/>
    <mergeCell ref="J9:J13"/>
    <mergeCell ref="K9:K13"/>
    <mergeCell ref="L9:L13"/>
    <mergeCell ref="I14:I16"/>
    <mergeCell ref="J14:J16"/>
    <mergeCell ref="K14:K16"/>
    <mergeCell ref="L14:L16"/>
    <mergeCell ref="W14:W16"/>
    <mergeCell ref="X14:X16"/>
    <mergeCell ref="M17:M19"/>
    <mergeCell ref="N17:N19"/>
    <mergeCell ref="AD1:AG1"/>
    <mergeCell ref="A3:A28"/>
    <mergeCell ref="B3:B6"/>
    <mergeCell ref="C3:C6"/>
    <mergeCell ref="D3:D6"/>
    <mergeCell ref="E3:E6"/>
    <mergeCell ref="F3:F6"/>
    <mergeCell ref="G3:G6"/>
    <mergeCell ref="H3:H6"/>
    <mergeCell ref="AE3:AE6"/>
    <mergeCell ref="AF3:AF6"/>
    <mergeCell ref="AG3:AG6"/>
    <mergeCell ref="S17:S19"/>
    <mergeCell ref="T17:T19"/>
    <mergeCell ref="U17:U19"/>
    <mergeCell ref="I1:L1"/>
    <mergeCell ref="I3:I6"/>
    <mergeCell ref="V17:V19"/>
    <mergeCell ref="W17:W19"/>
    <mergeCell ref="G20:G22"/>
    <mergeCell ref="F17:F19"/>
    <mergeCell ref="F14:F16"/>
    <mergeCell ref="F23:F28"/>
    <mergeCell ref="F20:F22"/>
    <mergeCell ref="AH7:AH8"/>
    <mergeCell ref="AI7:AI8"/>
    <mergeCell ref="AJ7:AJ8"/>
    <mergeCell ref="AD7:AD8"/>
    <mergeCell ref="AE7:AE8"/>
    <mergeCell ref="AF7:AF8"/>
    <mergeCell ref="AG7:AG8"/>
    <mergeCell ref="AF9:AF13"/>
    <mergeCell ref="AG9:AG13"/>
    <mergeCell ref="AH9:AH13"/>
    <mergeCell ref="AI9:AI13"/>
    <mergeCell ref="AJ9:AJ13"/>
    <mergeCell ref="AE9:AE13"/>
    <mergeCell ref="AD9:AD13"/>
    <mergeCell ref="AH3:AH6"/>
    <mergeCell ref="AI3:AI6"/>
    <mergeCell ref="AJ3:AJ6"/>
    <mergeCell ref="Y3:Y6"/>
    <mergeCell ref="Z3:Z6"/>
    <mergeCell ref="AA3:AA6"/>
    <mergeCell ref="AB3:AB6"/>
    <mergeCell ref="AC3:AC6"/>
    <mergeCell ref="AD3:AD6"/>
    <mergeCell ref="B9:B13"/>
    <mergeCell ref="C9:C13"/>
    <mergeCell ref="D9:D13"/>
    <mergeCell ref="E9:E13"/>
    <mergeCell ref="F9:F13"/>
    <mergeCell ref="G9:G13"/>
    <mergeCell ref="H9:H13"/>
    <mergeCell ref="AB7:AB8"/>
    <mergeCell ref="AC7:AC8"/>
    <mergeCell ref="B7:B8"/>
    <mergeCell ref="C7:C8"/>
    <mergeCell ref="Y7:Y8"/>
    <mergeCell ref="Z7:Z8"/>
    <mergeCell ref="AA7:AA8"/>
    <mergeCell ref="Y9:Y13"/>
    <mergeCell ref="Z9:Z13"/>
    <mergeCell ref="AA9:AA13"/>
    <mergeCell ref="AB9:AB13"/>
    <mergeCell ref="AC9:AC13"/>
    <mergeCell ref="R14:R16"/>
    <mergeCell ref="S14:S16"/>
    <mergeCell ref="T14:T16"/>
    <mergeCell ref="O17:O19"/>
    <mergeCell ref="P17:P19"/>
    <mergeCell ref="Q17:Q19"/>
    <mergeCell ref="AD14:AD19"/>
    <mergeCell ref="D17:D19"/>
    <mergeCell ref="E17:E19"/>
    <mergeCell ref="H17:H19"/>
    <mergeCell ref="AA14:AA19"/>
    <mergeCell ref="AB14:AB19"/>
    <mergeCell ref="AC14:AC19"/>
    <mergeCell ref="X17:X19"/>
    <mergeCell ref="AC20:AC28"/>
    <mergeCell ref="AD20:AD28"/>
    <mergeCell ref="H23:H28"/>
    <mergeCell ref="D23:D28"/>
    <mergeCell ref="G23:G28"/>
    <mergeCell ref="AJ14:AJ19"/>
    <mergeCell ref="AE14:AE19"/>
    <mergeCell ref="AF14:AF19"/>
    <mergeCell ref="AG14:AG19"/>
    <mergeCell ref="AH14:AH19"/>
    <mergeCell ref="AI14:AI19"/>
    <mergeCell ref="AH20:AH28"/>
    <mergeCell ref="AI20:AI28"/>
    <mergeCell ref="AJ20:AJ28"/>
    <mergeCell ref="AE20:AE28"/>
    <mergeCell ref="AF20:AF28"/>
    <mergeCell ref="AG20:AG28"/>
    <mergeCell ref="Z14:Z19"/>
    <mergeCell ref="I17:I19"/>
    <mergeCell ref="J17:J19"/>
    <mergeCell ref="K17:K19"/>
    <mergeCell ref="R17:R19"/>
    <mergeCell ref="U14:U16"/>
    <mergeCell ref="V14:V16"/>
    <mergeCell ref="Y20:Y28"/>
    <mergeCell ref="A30:AB30"/>
    <mergeCell ref="E20:E22"/>
    <mergeCell ref="E23:E28"/>
    <mergeCell ref="G14:G19"/>
    <mergeCell ref="B20:B28"/>
    <mergeCell ref="C20:C28"/>
    <mergeCell ref="D20:D22"/>
    <mergeCell ref="H20:H22"/>
    <mergeCell ref="Z20:Z28"/>
    <mergeCell ref="AA20:AA28"/>
    <mergeCell ref="AB20:AB28"/>
    <mergeCell ref="Y14:Y19"/>
    <mergeCell ref="L17:L19"/>
    <mergeCell ref="H14:H16"/>
    <mergeCell ref="M14:M16"/>
    <mergeCell ref="N14:N16"/>
    <mergeCell ref="O14:O16"/>
    <mergeCell ref="P14:P16"/>
    <mergeCell ref="B14:B19"/>
    <mergeCell ref="C14:C19"/>
    <mergeCell ref="D14:D16"/>
    <mergeCell ref="E14:E16"/>
    <mergeCell ref="Q14:Q1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Análisis</vt:lpstr>
      <vt:lpstr>Coordinación</vt:lpstr>
      <vt:lpstr>Departamento P&amp;D</vt:lpstr>
      <vt:lpstr>Jurídica</vt:lpstr>
      <vt:lpstr>RRHH</vt:lpstr>
      <vt:lpstr>Administrativo y Financiero</vt:lpstr>
      <vt:lpstr>TICs</vt:lpstr>
      <vt:lpstr>Comunicaciones</vt:lpstr>
      <vt:lpstr>OAI</vt:lpstr>
      <vt:lpstr>Hoja2</vt:lpstr>
      <vt:lpstr>TOTAL PRODUCTOS POR AREA</vt:lpstr>
    </vt:vector>
  </TitlesOfParts>
  <Company>ONAPI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d.belliard</dc:creator>
  <cp:lastModifiedBy>Rosmery Perez Rosario</cp:lastModifiedBy>
  <cp:lastPrinted>2019-05-07T17:29:15Z</cp:lastPrinted>
  <dcterms:created xsi:type="dcterms:W3CDTF">2015-07-09T15:56:58Z</dcterms:created>
  <dcterms:modified xsi:type="dcterms:W3CDTF">2021-05-17T17:00:41Z</dcterms:modified>
</cp:coreProperties>
</file>