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cosme\Desktop\INVENTARIO POR MES\AGOSTO\"/>
    </mc:Choice>
  </mc:AlternateContent>
  <xr:revisionPtr revIDLastSave="0" documentId="13_ncr:1_{4A7B6833-C177-4868-8828-448873D700B4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MATERIALES DE OFICINA" sheetId="4" r:id="rId1"/>
    <sheet name="MATERIALES DE A&amp;B" sheetId="3" r:id="rId2"/>
    <sheet name="MATERIALES DE LIMPIEZA" sheetId="5" r:id="rId3"/>
  </sheets>
  <definedNames>
    <definedName name="_xlnm.Print_Area" localSheetId="1">'MATERIALES DE A&amp;B'!$A$3:$H$28</definedName>
    <definedName name="_xlnm.Print_Area" localSheetId="2">'MATERIALES DE LIMPIEZA'!$A$2:$H$56</definedName>
    <definedName name="_xlnm.Print_Area" localSheetId="0">'MATERIALES DE OFICINA'!$A$2:$H$134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3" l="1"/>
  <c r="H17" i="3"/>
  <c r="H15" i="3"/>
  <c r="H11" i="3"/>
  <c r="H10" i="3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8" i="5"/>
  <c r="H14" i="3"/>
  <c r="H18" i="3"/>
  <c r="H20" i="3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8" i="4"/>
  <c r="H16" i="3" l="1"/>
  <c r="H9" i="3"/>
  <c r="H13" i="3"/>
  <c r="H21" i="3"/>
  <c r="H12" i="3"/>
  <c r="H129" i="4"/>
  <c r="H51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H22" i="3" l="1"/>
  <c r="B20" i="3"/>
  <c r="B19" i="3"/>
  <c r="B18" i="3"/>
  <c r="B17" i="3"/>
  <c r="B16" i="3"/>
  <c r="B15" i="3"/>
  <c r="B14" i="3"/>
  <c r="B13" i="3"/>
  <c r="B12" i="3"/>
  <c r="B11" i="3"/>
  <c r="B9" i="3"/>
  <c r="B11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</calcChain>
</file>

<file path=xl/sharedStrings.xml><?xml version="1.0" encoding="utf-8"?>
<sst xmlns="http://schemas.openxmlformats.org/spreadsheetml/2006/main" count="596" uniqueCount="394">
  <si>
    <t>UNIDAD DE MEDIDA</t>
  </si>
  <si>
    <t>Unidad</t>
  </si>
  <si>
    <t>Cajas</t>
  </si>
  <si>
    <t>Carpetas Con Algolla No. 2</t>
  </si>
  <si>
    <t>cajas</t>
  </si>
  <si>
    <t>Dispensadores De Clips</t>
  </si>
  <si>
    <t>Folder 8 1/2 x 11  Amarillo de 100 unidades</t>
  </si>
  <si>
    <t>Folder 8 1/2 x 11 con Bolsillo azul 25 uds</t>
  </si>
  <si>
    <t>Folder 8 1/2 x 14  Manila Legal / 100 unidades</t>
  </si>
  <si>
    <t>Goma de Borrar de 12 unidad</t>
  </si>
  <si>
    <t>Grapadora</t>
  </si>
  <si>
    <t>Grapas 10X5 de 10 unidades</t>
  </si>
  <si>
    <t>Paquetes</t>
  </si>
  <si>
    <t>Lápiz De Carbón / 12 unidades</t>
  </si>
  <si>
    <t>Libro De 500 Record</t>
  </si>
  <si>
    <t>Liquid Paper Brocha</t>
  </si>
  <si>
    <t>Liquid Paper Lapiz</t>
  </si>
  <si>
    <t>Resma</t>
  </si>
  <si>
    <t>Papel Bond 8 1/2 x 11   Resma 500 unidades</t>
  </si>
  <si>
    <t xml:space="preserve">Papel Bond 8 1/2 x 14 </t>
  </si>
  <si>
    <t>Paquete</t>
  </si>
  <si>
    <t>Post it banderita 3M sign here 25.4 x 43.2 mm</t>
  </si>
  <si>
    <t>Post It 3 x 3  / 12 unidad</t>
  </si>
  <si>
    <t>Reglas Plástica 30 cm</t>
  </si>
  <si>
    <t>Caja</t>
  </si>
  <si>
    <t>Resaltadores Color Azul / 12 unidad</t>
  </si>
  <si>
    <t xml:space="preserve">Resaltadores Color Rosado </t>
  </si>
  <si>
    <t xml:space="preserve">Resaltadores Color Verde </t>
  </si>
  <si>
    <t>Sacagrapa</t>
  </si>
  <si>
    <t>Sacapunta Manual</t>
  </si>
  <si>
    <t>Tabla c/gancho 8 1/2 X11 plastico</t>
  </si>
  <si>
    <t>Toner HP 85ª</t>
  </si>
  <si>
    <t>Clips Pequeño 33 mm de 100 unidad</t>
  </si>
  <si>
    <t>Memoria USB 16GB</t>
  </si>
  <si>
    <t>Sobre en Blanco de Carta / 500 Resma</t>
  </si>
  <si>
    <t>EXISTENCIA</t>
  </si>
  <si>
    <t>Toner Xerox 106R02778 negro p/ 3225</t>
  </si>
  <si>
    <t>Carpetas Con Algolla No. 1</t>
  </si>
  <si>
    <t>Sobre Manila 8 1/2 X 14</t>
  </si>
  <si>
    <t>Pegamento en pasta 40 g.</t>
  </si>
  <si>
    <t>Grapas Uso Pesado</t>
  </si>
  <si>
    <t xml:space="preserve">Portalapiz </t>
  </si>
  <si>
    <t>Post It 3 x 5   / 12 unidad</t>
  </si>
  <si>
    <t xml:space="preserve">Toner Xerox Cyan 6R01512  </t>
  </si>
  <si>
    <t xml:space="preserve">Toner Xerox Magenta 6R01511  </t>
  </si>
  <si>
    <t xml:space="preserve">Toner Xerox Amarillo  6R01510  </t>
  </si>
  <si>
    <t xml:space="preserve">Toner Xerox Negro  6R01509 </t>
  </si>
  <si>
    <t>Toner HP 411 A cian</t>
  </si>
  <si>
    <t>Toner HP 412 A Amarillo</t>
  </si>
  <si>
    <t>Toner HP 413 A margenta</t>
  </si>
  <si>
    <t>Vela de silicon</t>
  </si>
  <si>
    <t>PRECIO</t>
  </si>
  <si>
    <t>FECHA DE ADQUISICION</t>
  </si>
  <si>
    <t>FECHA DE REGISTRO</t>
  </si>
  <si>
    <t>TOTAL VALORES RD$</t>
  </si>
  <si>
    <t xml:space="preserve"> </t>
  </si>
  <si>
    <t>CODIGO INSTITUCIONAL</t>
  </si>
  <si>
    <t>Lapicero Color Azul /12 unidad</t>
  </si>
  <si>
    <t>Lapicero Color Negro /12 unidad</t>
  </si>
  <si>
    <t>Lapicero Color Rojo /12 unidad</t>
  </si>
  <si>
    <t>Carpetas Con Algolla No. 3</t>
  </si>
  <si>
    <t xml:space="preserve">CD en Blanco </t>
  </si>
  <si>
    <t>Felpas fina azul</t>
  </si>
  <si>
    <t>Felpas fina negro</t>
  </si>
  <si>
    <t>0003</t>
  </si>
  <si>
    <t>0007</t>
  </si>
  <si>
    <t>0008</t>
  </si>
  <si>
    <t>0009</t>
  </si>
  <si>
    <t>0011</t>
  </si>
  <si>
    <t>0012</t>
  </si>
  <si>
    <t>0017</t>
  </si>
  <si>
    <t>0018</t>
  </si>
  <si>
    <t>0021</t>
  </si>
  <si>
    <t>0022</t>
  </si>
  <si>
    <t>0023</t>
  </si>
  <si>
    <t>0024</t>
  </si>
  <si>
    <t>0025</t>
  </si>
  <si>
    <t>0026</t>
  </si>
  <si>
    <t>0028</t>
  </si>
  <si>
    <t>0029</t>
  </si>
  <si>
    <t>0031</t>
  </si>
  <si>
    <t>0032</t>
  </si>
  <si>
    <t>0033</t>
  </si>
  <si>
    <t>0035</t>
  </si>
  <si>
    <t>0038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</si>
  <si>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</si>
  <si>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</si>
  <si>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</si>
  <si>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</si>
  <si>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</si>
  <si>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</si>
  <si>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</si>
  <si>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</si>
  <si>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</si>
  <si>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0050</t>
  </si>
  <si>
    <t>0053</t>
  </si>
  <si>
    <t>0054</t>
  </si>
  <si>
    <t>0055</t>
  </si>
  <si>
    <t>0056</t>
  </si>
  <si>
    <t>0058</t>
  </si>
  <si>
    <t>0067</t>
  </si>
  <si>
    <t>0069</t>
  </si>
  <si>
    <t>0071</t>
  </si>
  <si>
    <t>0072</t>
  </si>
  <si>
    <t>0073</t>
  </si>
  <si>
    <t>0074</t>
  </si>
  <si>
    <t>0075</t>
  </si>
  <si>
    <t>0076</t>
  </si>
  <si>
    <t>Libretas Rayada 8 1/2 X 11</t>
  </si>
  <si>
    <t>0081</t>
  </si>
  <si>
    <t>0082</t>
  </si>
  <si>
    <t>0084</t>
  </si>
  <si>
    <t>Cinta Adhesiva transparente para sellar cajas</t>
  </si>
  <si>
    <t>0013</t>
  </si>
  <si>
    <t>Dispensador de cinta pegante</t>
  </si>
  <si>
    <t>Fichas de notas estandar 100/1 3x5</t>
  </si>
  <si>
    <t>Marcador de pizarra</t>
  </si>
  <si>
    <t>Toner HP CF501 A cyan</t>
  </si>
  <si>
    <t>Toner HP CF502 A amarillo</t>
  </si>
  <si>
    <t>Toner HP CF503 A magenta</t>
  </si>
  <si>
    <t>0052</t>
  </si>
  <si>
    <t xml:space="preserve">Ambientador en Aerosol </t>
  </si>
  <si>
    <t>Brillo Verde de Fregar</t>
  </si>
  <si>
    <t>Galones</t>
  </si>
  <si>
    <t>Cloro</t>
  </si>
  <si>
    <t>1 Saco</t>
  </si>
  <si>
    <t>Detergente en polvo</t>
  </si>
  <si>
    <t>Detergente Liquido de Fregar</t>
  </si>
  <si>
    <t>Escoba de Baño</t>
  </si>
  <si>
    <t>Escoba para Barrer</t>
  </si>
  <si>
    <t>Fardo</t>
  </si>
  <si>
    <t>Faldo</t>
  </si>
  <si>
    <t>Jabón Liquido para las Manos</t>
  </si>
  <si>
    <t>Limpiador de Cristales</t>
  </si>
  <si>
    <t>faldo</t>
  </si>
  <si>
    <t>Papel Higienico / 12 unidad</t>
  </si>
  <si>
    <t xml:space="preserve">Papel Toalla </t>
  </si>
  <si>
    <t>Piedra de Olor P/ Baños</t>
  </si>
  <si>
    <t>Recogedora de Basura</t>
  </si>
  <si>
    <t>Servilletas / 500 unidad</t>
  </si>
  <si>
    <t>Toalla de Cocina Micro Fibra</t>
  </si>
  <si>
    <t>Libra</t>
  </si>
  <si>
    <t>Café molido paq. 1/lib</t>
  </si>
  <si>
    <t>Guantes de Látex</t>
  </si>
  <si>
    <t>Café molido expreso paq. 1/lib</t>
  </si>
  <si>
    <t>Esponja con brillo</t>
  </si>
  <si>
    <t>Vasos de carton 12 Oz. 50/1</t>
  </si>
  <si>
    <t>Vasos conicos 200/1</t>
  </si>
  <si>
    <t>Plato fon 6" 25/1</t>
  </si>
  <si>
    <t>Fundas de basura negra 30 gls 100/1</t>
  </si>
  <si>
    <t>Fundas de Basura negra 55 gls /100/1</t>
  </si>
  <si>
    <t xml:space="preserve">Gel antibacterial </t>
  </si>
  <si>
    <t xml:space="preserve">Guantes de goma </t>
  </si>
  <si>
    <t>Par</t>
  </si>
  <si>
    <t>Limpiador multiuso liquido</t>
  </si>
  <si>
    <t>Suape de limpiar</t>
  </si>
  <si>
    <t xml:space="preserve">Leche entera litro </t>
  </si>
  <si>
    <t>0120</t>
  </si>
  <si>
    <t>0122</t>
  </si>
  <si>
    <t>0123</t>
  </si>
  <si>
    <t>0124</t>
  </si>
  <si>
    <t>0125</t>
  </si>
  <si>
    <t>0126</t>
  </si>
  <si>
    <t>0127</t>
  </si>
  <si>
    <t>0128</t>
  </si>
  <si>
    <t>0129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</si>
  <si>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</si>
  <si>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</si>
  <si>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</si>
  <si>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</si>
  <si>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</si>
  <si>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</si>
  <si>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</si>
  <si>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</si>
  <si>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</si>
  <si>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</si>
  <si>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</si>
  <si>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</si>
  <si>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</si>
  <si>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</si>
  <si>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</si>
  <si>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</si>
  <si>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</si>
  <si>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</si>
  <si>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</si>
  <si>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</si>
  <si>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</si>
  <si>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0153</t>
  </si>
  <si>
    <t>0154</t>
  </si>
  <si>
    <t>0155</t>
  </si>
  <si>
    <t>0157</t>
  </si>
  <si>
    <t>0158</t>
  </si>
  <si>
    <t>0159</t>
  </si>
  <si>
    <t>0160</t>
  </si>
  <si>
    <t>0161</t>
  </si>
  <si>
    <t>0163</t>
  </si>
  <si>
    <t>0164</t>
  </si>
  <si>
    <t>0167</t>
  </si>
  <si>
    <t>0168</t>
  </si>
  <si>
    <t>0010</t>
  </si>
  <si>
    <t>Fundas de basura negra    18 X 22 / 25/1</t>
  </si>
  <si>
    <t>Preparado por:</t>
  </si>
  <si>
    <t>Enc. Sec. Servicios Generales</t>
  </si>
  <si>
    <t>__________________________</t>
  </si>
  <si>
    <t>INVENTARIO EN ALMACEN DE MATERIALES DE ALIMENTOS Y BEBIDAS</t>
  </si>
  <si>
    <t xml:space="preserve">INVENTARIO EN ALMACEN DE MATERIALES DE OFICINAS </t>
  </si>
  <si>
    <t xml:space="preserve">INVENTARIO EN ALMACEN DE MATERIALES DE LIMPIEZA </t>
  </si>
  <si>
    <t xml:space="preserve">                                          Revisado por:</t>
  </si>
  <si>
    <t xml:space="preserve">                                                                                      _____________________________</t>
  </si>
  <si>
    <t xml:space="preserve">                                                         Revisado por:</t>
  </si>
  <si>
    <t xml:space="preserve">                                                                                                 Lic. Carmen Ortega</t>
  </si>
  <si>
    <t xml:space="preserve">                                                                                      Enc. Dpto. Administrativo y Financiero</t>
  </si>
  <si>
    <t>Clips De Billetero  ( 2''(51 mm) de 12/1</t>
  </si>
  <si>
    <t xml:space="preserve">                                                                             </t>
  </si>
  <si>
    <t xml:space="preserve">  Enc. Sec. Servicios Generales</t>
  </si>
  <si>
    <t xml:space="preserve">                                                      Revisado por:</t>
  </si>
  <si>
    <t xml:space="preserve">                                                                                    </t>
  </si>
  <si>
    <t>Desinfectante liquido</t>
  </si>
  <si>
    <t>Fardo cuchara plastico 25/1</t>
  </si>
  <si>
    <t>Vasos plastico 5 Oz. 50/1</t>
  </si>
  <si>
    <t>Vasos plastico 12 Oz. 50/1</t>
  </si>
  <si>
    <t>Plato fon 9" 25/2</t>
  </si>
  <si>
    <t>Limpiador en espuma spray de 19 Oz.</t>
  </si>
  <si>
    <t>Lata</t>
  </si>
  <si>
    <t>0130</t>
  </si>
  <si>
    <t>0152</t>
  </si>
  <si>
    <t>0156</t>
  </si>
  <si>
    <t>Binding case 9 1/2 X 11</t>
  </si>
  <si>
    <t>Gomas o Bandas Elásticas #64</t>
  </si>
  <si>
    <t>Borrador de pizarra acrilica</t>
  </si>
  <si>
    <t>Papel de maquina sumadora</t>
  </si>
  <si>
    <t>Rollo</t>
  </si>
  <si>
    <t>Sobre Manila 9 X 12</t>
  </si>
  <si>
    <t>Toner HP CF410 A negro</t>
  </si>
  <si>
    <t>Toner HP CF500 A negro</t>
  </si>
  <si>
    <t>Bandeja escritorio metal</t>
  </si>
  <si>
    <t>Juego</t>
  </si>
  <si>
    <t>Limpiador en spray para pizarra 8 Oz.</t>
  </si>
  <si>
    <t>Porta tarjeta tipo libro</t>
  </si>
  <si>
    <t>Protector de hojas</t>
  </si>
  <si>
    <t>Fardo tenedor plastico 25/1</t>
  </si>
  <si>
    <t>Fardo cuchillo plastico 25/1</t>
  </si>
  <si>
    <t>0002</t>
  </si>
  <si>
    <t>0004</t>
  </si>
  <si>
    <t>0005</t>
  </si>
  <si>
    <t>0036</t>
  </si>
  <si>
    <t>0037</t>
  </si>
  <si>
    <t>0039</t>
  </si>
  <si>
    <t>0057</t>
  </si>
  <si>
    <t>0059</t>
  </si>
  <si>
    <t>0060</t>
  </si>
  <si>
    <t>0061</t>
  </si>
  <si>
    <t>0062</t>
  </si>
  <si>
    <t>0063</t>
  </si>
  <si>
    <t>0064</t>
  </si>
  <si>
    <t>0065</t>
  </si>
  <si>
    <t>0070</t>
  </si>
  <si>
    <t>0077</t>
  </si>
  <si>
    <t>0083</t>
  </si>
  <si>
    <t>0085</t>
  </si>
  <si>
    <t>0086</t>
  </si>
  <si>
    <t>0087</t>
  </si>
  <si>
    <t>Total RD$</t>
  </si>
  <si>
    <t xml:space="preserve"> Total RD$</t>
  </si>
  <si>
    <t xml:space="preserve">Cinta Adhesiva </t>
  </si>
  <si>
    <t>0166</t>
  </si>
  <si>
    <t>Clips grande 100/1</t>
  </si>
  <si>
    <t>clips de Billetero  (1" (25mm) de 12/1</t>
  </si>
  <si>
    <t>clips de Billetero   (19mm) de 12/2</t>
  </si>
  <si>
    <t>Vasos de carton 4 Oz. 50/1</t>
  </si>
  <si>
    <t xml:space="preserve">Insecticida en Aerosol </t>
  </si>
  <si>
    <t>0006</t>
  </si>
  <si>
    <t>0014</t>
  </si>
  <si>
    <t>0015</t>
  </si>
  <si>
    <t>0016</t>
  </si>
  <si>
    <t>0019</t>
  </si>
  <si>
    <t>0020</t>
  </si>
  <si>
    <t>0030</t>
  </si>
  <si>
    <t>0066</t>
  </si>
  <si>
    <t>0068</t>
  </si>
  <si>
    <t>0078</t>
  </si>
  <si>
    <t>0079</t>
  </si>
  <si>
    <t>0080</t>
  </si>
  <si>
    <t>Alcohol isopropilico al 70% de 4 Oz.</t>
  </si>
  <si>
    <t>Frasco</t>
  </si>
  <si>
    <t>Resaltadores Color Amarillo / 12 unidad</t>
  </si>
  <si>
    <t>Resaltadores Color Naranja / 12 unidad</t>
  </si>
  <si>
    <t>Tijera</t>
  </si>
  <si>
    <t>0088</t>
  </si>
  <si>
    <t>0089</t>
  </si>
  <si>
    <t>0090</t>
  </si>
  <si>
    <t>Mascarilla KN-95</t>
  </si>
  <si>
    <t>Botellita de agua 16 Oz. Fardo 20/1</t>
  </si>
  <si>
    <t>Cremora</t>
  </si>
  <si>
    <t>0162</t>
  </si>
  <si>
    <t>0165</t>
  </si>
  <si>
    <t>Folder 8 1/2 x 11 plasctico c/bolsillo</t>
  </si>
  <si>
    <t>0027</t>
  </si>
  <si>
    <t>Toner negro TN910BK</t>
  </si>
  <si>
    <t>Toner cyan TN910C</t>
  </si>
  <si>
    <t>Toner magenta TN910M</t>
  </si>
  <si>
    <t>Toner amarillo TN910Y</t>
  </si>
  <si>
    <t>0091</t>
  </si>
  <si>
    <t>0092</t>
  </si>
  <si>
    <t>0093</t>
  </si>
  <si>
    <t>Folder 8 1/2 X 11 de 2 divisiones verde</t>
  </si>
  <si>
    <t>Folder 8 1/2 X 11 de 2 divisiones azul</t>
  </si>
  <si>
    <t>Gomas o Bandas Elásticas #18</t>
  </si>
  <si>
    <t xml:space="preserve">Resaltadores Color Naranja </t>
  </si>
  <si>
    <t>0034</t>
  </si>
  <si>
    <t>0049</t>
  </si>
  <si>
    <t>0051</t>
  </si>
  <si>
    <t>Bandeja escritorio ahumada (plastica)</t>
  </si>
  <si>
    <t xml:space="preserve">   Enc. Depto. Adm. y Financiero</t>
  </si>
  <si>
    <t>Mascarilla quirurgica 50/1</t>
  </si>
  <si>
    <t>Marcador Color Negro Permanente/ 12 unidad</t>
  </si>
  <si>
    <t>Marcador Color Azul Permanente / 12 unidad</t>
  </si>
  <si>
    <t>Marcador Color Rojo Permanente/ 12 unidad</t>
  </si>
  <si>
    <t>DESCRIPCION</t>
  </si>
  <si>
    <t>Azúcar blanca/ 10 libras</t>
  </si>
  <si>
    <t>Azúcar de dieta 300/1</t>
  </si>
  <si>
    <t>Azúcar crema sobres 5 Gramos 100/1</t>
  </si>
  <si>
    <t>Azúcar blanca sobres 5 Gramos 100/1</t>
  </si>
  <si>
    <t xml:space="preserve">Té Caliente  Sabores variados / 25/1 </t>
  </si>
  <si>
    <t>0094</t>
  </si>
  <si>
    <t>Sobre Manila timbrado con logo UAF blanco y azul 10x13</t>
  </si>
  <si>
    <t>0095</t>
  </si>
  <si>
    <t xml:space="preserve">Papel bond timbrado logo UAF 8/12 x11 </t>
  </si>
  <si>
    <t>0096</t>
  </si>
  <si>
    <t xml:space="preserve">Papel bond timbrado confidencial con logo UAF 8 1/2 x11 </t>
  </si>
  <si>
    <t>0097</t>
  </si>
  <si>
    <t>Troquelado de sobre carta timbrado UAF</t>
  </si>
  <si>
    <t>0098</t>
  </si>
  <si>
    <t xml:space="preserve">Carpeta timbrada con logo CONCLAFIT 8 1/2 x11 </t>
  </si>
  <si>
    <t>0099</t>
  </si>
  <si>
    <t>Sobre manila timbrado con logo CONCLAFIT color blanco 10x15</t>
  </si>
  <si>
    <t>0100</t>
  </si>
  <si>
    <t>Toner negro TN439BK</t>
  </si>
  <si>
    <t>0101</t>
  </si>
  <si>
    <t>Toner Cian TN439BK</t>
  </si>
  <si>
    <t>0102</t>
  </si>
  <si>
    <t>Toner magentaTN439BK</t>
  </si>
  <si>
    <t>0103</t>
  </si>
  <si>
    <t>Toner amarillo TN439BK</t>
  </si>
  <si>
    <t>0104</t>
  </si>
  <si>
    <t>Post It 3 x 3  Colores 5/1</t>
  </si>
  <si>
    <t>Mascarillas desechables quirujica negra</t>
  </si>
  <si>
    <t>Mascarillas modelo KN95 azul con filtro</t>
  </si>
  <si>
    <t>Azúcar Parda (crema) / 10 libras</t>
  </si>
  <si>
    <t>Té frío de limón lata 5 libras 2.6oz</t>
  </si>
  <si>
    <t>botellones de agua con su contenido</t>
  </si>
  <si>
    <t>0169</t>
  </si>
  <si>
    <t xml:space="preserve">Caratula para CD / porta CD plastico </t>
  </si>
  <si>
    <t>Libretas Rayada Pequeña de 12 unidades blanco</t>
  </si>
  <si>
    <t>Separadores Con Pestaña de 5 tabs. 4 sets.</t>
  </si>
  <si>
    <t>0105</t>
  </si>
  <si>
    <t xml:space="preserve">Label  2x1 </t>
  </si>
  <si>
    <t>0106</t>
  </si>
  <si>
    <t>Label de colores para folder 200/1</t>
  </si>
  <si>
    <t>0107</t>
  </si>
  <si>
    <t>Caja plástica transparente</t>
  </si>
  <si>
    <t>0108</t>
  </si>
  <si>
    <t>Tarjetas de presentacion para grupo gerencial</t>
  </si>
  <si>
    <t>0109</t>
  </si>
  <si>
    <t>Carpeta timbrada UAF logo 8 1/2 x 11</t>
  </si>
  <si>
    <t>0110</t>
  </si>
  <si>
    <t xml:space="preserve">Papel hilo timbrado UAF  8 1/2 x 11 </t>
  </si>
  <si>
    <t>0111</t>
  </si>
  <si>
    <t xml:space="preserve">Papel hilo timbrado CONCLAFIT 8 1/2 X 11 </t>
  </si>
  <si>
    <t>0112</t>
  </si>
  <si>
    <t>CD con caratula logo UAF</t>
  </si>
  <si>
    <t>0113</t>
  </si>
  <si>
    <t xml:space="preserve">Cartonite </t>
  </si>
  <si>
    <r>
      <t xml:space="preserve">Fundas de basura negra    18 X 22 / </t>
    </r>
    <r>
      <rPr>
        <b/>
        <sz val="12"/>
        <color theme="1"/>
        <rFont val="Calibri Light"/>
        <family val="2"/>
        <scheme val="major"/>
      </rPr>
      <t>100/1</t>
    </r>
  </si>
  <si>
    <t>0114</t>
  </si>
  <si>
    <t>0115</t>
  </si>
  <si>
    <t>0116</t>
  </si>
  <si>
    <t>0117</t>
  </si>
  <si>
    <t>0118</t>
  </si>
  <si>
    <t>0119</t>
  </si>
  <si>
    <t>Chalecos tipos jackes mangas largas para hombre</t>
  </si>
  <si>
    <t>Juego chamacos (ARD)</t>
  </si>
  <si>
    <t>Juego chamacos (FARD)</t>
  </si>
  <si>
    <t>Juego chamacos (ERD)</t>
  </si>
  <si>
    <t>Juego chamacos (P.N.)</t>
  </si>
  <si>
    <t>Pares de botas</t>
  </si>
  <si>
    <t xml:space="preserve">    Marleny Aristy Almonte</t>
  </si>
  <si>
    <t xml:space="preserve">   Marleny Aristy Almonte</t>
  </si>
  <si>
    <t>Julio Polanco</t>
  </si>
  <si>
    <t xml:space="preserve">  Julio Polanco</t>
  </si>
  <si>
    <t>0121</t>
  </si>
  <si>
    <t>Camisas blancas Magas largas Mujer</t>
  </si>
  <si>
    <t xml:space="preserve">Camisas blancas Magas largas hombre </t>
  </si>
  <si>
    <t>AL 31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</si>
</sst>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E3C7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49" fontId="4" fillId="0" borderId="8" xfId="1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0" borderId="0" xfId="0" applyFont="1"/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3" fontId="6" fillId="0" borderId="0" xfId="0" applyNumberFormat="1" applyFont="1" applyAlignment="1">
      <alignment horizontal="right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2" fontId="4" fillId="0" borderId="0" xfId="0" applyNumberFormat="1" applyFont="1"/>
    <xf numFmtId="43" fontId="4" fillId="0" borderId="0" xfId="2" applyNumberFormat="1" applyFont="1"/>
    <xf numFmtId="0" fontId="5" fillId="2" borderId="1" xfId="0" applyFont="1" applyFill="1" applyBorder="1" applyAlignment="1">
      <alignment wrapText="1"/>
    </xf>
    <xf numFmtId="0" fontId="7" fillId="2" borderId="9" xfId="0" applyFont="1" applyFill="1" applyBorder="1"/>
    <xf numFmtId="4" fontId="6" fillId="0" borderId="5" xfId="0" applyNumberFormat="1" applyFont="1" applyBorder="1"/>
    <xf numFmtId="0" fontId="4" fillId="2" borderId="0" xfId="0" applyFont="1" applyFill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43" fontId="4" fillId="0" borderId="1" xfId="1" applyFont="1" applyBorder="1" applyAlignment="1">
      <alignment horizontal="right"/>
    </xf>
    <xf numFmtId="43" fontId="4" fillId="0" borderId="1" xfId="1" applyFont="1" applyBorder="1"/>
    <xf numFmtId="164" fontId="4" fillId="0" borderId="7" xfId="0" applyNumberFormat="1" applyFont="1" applyBorder="1" applyAlignment="1">
      <alignment horizontal="center"/>
    </xf>
    <xf numFmtId="43" fontId="4" fillId="2" borderId="1" xfId="1" applyFont="1" applyFill="1" applyBorder="1"/>
    <xf numFmtId="164" fontId="4" fillId="0" borderId="8" xfId="0" applyNumberFormat="1" applyFont="1" applyBorder="1" applyAlignment="1">
      <alignment horizontal="center"/>
    </xf>
    <xf numFmtId="49" fontId="4" fillId="0" borderId="10" xfId="1" applyNumberFormat="1" applyFont="1" applyBorder="1" applyAlignment="1">
      <alignment horizontal="center"/>
    </xf>
    <xf numFmtId="0" fontId="6" fillId="0" borderId="9" xfId="0" applyFont="1" applyBorder="1"/>
    <xf numFmtId="0" fontId="6" fillId="0" borderId="14" xfId="0" applyFont="1" applyBorder="1" applyAlignment="1">
      <alignment horizontal="right"/>
    </xf>
    <xf numFmtId="43" fontId="4" fillId="0" borderId="0" xfId="0" applyNumberFormat="1" applyFont="1"/>
    <xf numFmtId="15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4" fontId="4" fillId="0" borderId="19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3" fontId="4" fillId="0" borderId="18" xfId="1" applyFont="1" applyBorder="1"/>
    <xf numFmtId="43" fontId="4" fillId="0" borderId="17" xfId="1" applyFont="1" applyBorder="1" applyAlignment="1">
      <alignment horizontal="right"/>
    </xf>
    <xf numFmtId="43" fontId="4" fillId="2" borderId="1" xfId="1" applyFont="1" applyFill="1" applyBorder="1" applyAlignment="1">
      <alignment horizontal="right"/>
    </xf>
    <xf numFmtId="0" fontId="6" fillId="0" borderId="14" xfId="0" applyFont="1" applyBorder="1"/>
    <xf numFmtId="0" fontId="6" fillId="0" borderId="0" xfId="0" applyFont="1" applyAlignment="1">
      <alignment horizontal="center"/>
    </xf>
    <xf numFmtId="49" fontId="4" fillId="2" borderId="1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0" borderId="20" xfId="0" applyFont="1" applyBorder="1"/>
    <xf numFmtId="0" fontId="8" fillId="2" borderId="21" xfId="0" applyFont="1" applyFill="1" applyBorder="1" applyAlignment="1">
      <alignment horizontal="center"/>
    </xf>
    <xf numFmtId="43" fontId="9" fillId="2" borderId="10" xfId="1" applyFont="1" applyFill="1" applyBorder="1" applyAlignment="1">
      <alignment horizontal="right"/>
    </xf>
    <xf numFmtId="43" fontId="9" fillId="2" borderId="22" xfId="1" applyFont="1" applyFill="1" applyBorder="1"/>
    <xf numFmtId="0" fontId="4" fillId="0" borderId="8" xfId="0" applyFont="1" applyBorder="1"/>
    <xf numFmtId="0" fontId="4" fillId="0" borderId="10" xfId="0" applyFont="1" applyBorder="1"/>
    <xf numFmtId="43" fontId="4" fillId="0" borderId="0" xfId="1" applyFont="1" applyBorder="1" applyAlignment="1">
      <alignment horizontal="right"/>
    </xf>
    <xf numFmtId="43" fontId="6" fillId="0" borderId="5" xfId="0" applyNumberFormat="1" applyFont="1" applyBorder="1" applyAlignment="1">
      <alignment horizontal="right"/>
    </xf>
    <xf numFmtId="43" fontId="3" fillId="3" borderId="11" xfId="1" applyFont="1" applyFill="1" applyBorder="1" applyAlignment="1">
      <alignment horizontal="center" vertical="center" wrapText="1"/>
    </xf>
    <xf numFmtId="43" fontId="4" fillId="0" borderId="0" xfId="1" applyFont="1"/>
    <xf numFmtId="43" fontId="6" fillId="0" borderId="0" xfId="1" applyFont="1"/>
    <xf numFmtId="43" fontId="6" fillId="0" borderId="14" xfId="1" applyFont="1" applyBorder="1"/>
    <xf numFmtId="0" fontId="6" fillId="0" borderId="0" xfId="0" applyFont="1" applyBorder="1"/>
    <xf numFmtId="0" fontId="4" fillId="0" borderId="14" xfId="0" applyFont="1" applyBorder="1"/>
    <xf numFmtId="0" fontId="6" fillId="0" borderId="0" xfId="0" applyFont="1" applyAlignment="1">
      <alignment horizontal="left"/>
    </xf>
    <xf numFmtId="0" fontId="10" fillId="2" borderId="21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right"/>
    </xf>
    <xf numFmtId="0" fontId="10" fillId="2" borderId="0" xfId="0" applyFont="1" applyFill="1" applyBorder="1"/>
    <xf numFmtId="43" fontId="6" fillId="0" borderId="0" xfId="0" applyNumberFormat="1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1E3C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240305</xdr:colOff>
      <xdr:row>1</xdr:row>
      <xdr:rowOff>67646</xdr:rowOff>
    </xdr:from>
    <xdr:to>
      <xdr:col>2</xdr:col>
      <xdr:colOff>116094</xdr:colOff>
      <xdr:row>5</xdr:row>
      <xdr:rowOff>26958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240305" y="265335"/>
          <a:ext cx="2436756" cy="750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2</xdr:row>
      <xdr:rowOff>66675</xdr:rowOff>
    </xdr:from>
    <xdr:to>
      <xdr:col>1</xdr:col>
      <xdr:colOff>1636656</xdr:colOff>
      <xdr:row>6</xdr:row>
      <xdr:rowOff>26166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304800" y="466725"/>
          <a:ext cx="2436756" cy="7500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1</xdr:row>
      <xdr:rowOff>57150</xdr:rowOff>
    </xdr:from>
    <xdr:to>
      <xdr:col>2</xdr:col>
      <xdr:colOff>636531</xdr:colOff>
      <xdr:row>5</xdr:row>
      <xdr:rowOff>7116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419100" y="257175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a33" displayName="Tabla33" ref="F8:H23" totalsRowCount="1" headerRowDxfId="10" dataDxfId="8" totalsRowDxfId="6" headerRowBorderDxfId="9" tableBorderDxfId="7">
  <tableColumns count="3">
    <tableColumn id="2" xr3:uid="{00000000-0010-0000-0000-000002000000}" name="EXISTENCIA" dataDxfId="5" totalsRowDxfId="4"/>
    <tableColumn id="1" xr3:uid="{00000000-0010-0000-0000-000001000000}" name="PRECIO" dataDxfId="3" totalsRowDxfId="2"/>
    <tableColumn id="3" xr3:uid="{00000000-0010-0000-0000-000003000000}" name="TOTAL VALORES RD$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J134"/>
  <sheetViews>
    <sheetView showGridLines="0" topLeftCell="A106" zoomScale="80" zoomScaleNormal="80" zoomScaleSheetLayoutView="85" workbookViewId="0">
      <selection activeCell="G130" sqref="G130"/>
    </sheetView>
  </sheetViews>
  <sheetFormatPr baseColWidth="10" defaultColWidth="11.42578125" defaultRowHeight="15.75" x14ac:dyDescent="0.25"/>
  <cols>
    <col min="1" max="1" width="17.5703125" style="15" bestFit="1" customWidth="1"/>
    <col min="2" max="2" width="20.85546875" style="15" customWidth="1"/>
    <col min="3" max="3" width="17.7109375" style="15" bestFit="1" customWidth="1"/>
    <col min="4" max="4" width="13.42578125" style="15" bestFit="1" customWidth="1"/>
    <col min="5" max="5" width="58.42578125" style="15" customWidth="1"/>
    <col min="6" max="6" width="14" style="63" customWidth="1"/>
    <col min="7" max="7" width="13.7109375" style="15" bestFit="1" customWidth="1"/>
    <col min="8" max="8" width="16.28515625" style="15" customWidth="1"/>
    <col min="9" max="9" width="11.140625" style="15" customWidth="1"/>
    <col min="10" max="10" width="13.140625" style="15" bestFit="1" customWidth="1"/>
    <col min="11" max="16384" width="11.42578125" style="15"/>
  </cols>
  <sheetData>
    <row r="4" spans="1:10" x14ac:dyDescent="0.25">
      <c r="A4" s="74" t="s">
        <v>205</v>
      </c>
      <c r="B4" s="74"/>
      <c r="C4" s="74"/>
      <c r="D4" s="74"/>
      <c r="E4" s="74"/>
      <c r="F4" s="74"/>
      <c r="G4" s="74"/>
      <c r="H4" s="74"/>
      <c r="I4" s="16"/>
    </row>
    <row r="5" spans="1:10" x14ac:dyDescent="0.25">
      <c r="A5" s="74" t="s">
        <v>393</v>
      </c>
      <c r="B5" s="74"/>
      <c r="C5" s="74"/>
      <c r="D5" s="74"/>
      <c r="E5" s="74"/>
      <c r="F5" s="74"/>
      <c r="G5" s="74"/>
      <c r="H5" s="74"/>
      <c r="I5" s="16"/>
    </row>
    <row r="6" spans="1:10" ht="16.5" thickBot="1" x14ac:dyDescent="0.3">
      <c r="A6" s="14" t="s">
        <v>55</v>
      </c>
      <c r="F6" s="75"/>
      <c r="G6" s="75"/>
      <c r="H6" s="75"/>
      <c r="I6" s="73"/>
      <c r="J6" s="73"/>
    </row>
    <row r="7" spans="1:10" ht="36" customHeight="1" x14ac:dyDescent="0.25">
      <c r="A7" s="20" t="s">
        <v>52</v>
      </c>
      <c r="B7" s="21" t="s">
        <v>53</v>
      </c>
      <c r="C7" s="21" t="s">
        <v>56</v>
      </c>
      <c r="D7" s="21" t="s">
        <v>0</v>
      </c>
      <c r="E7" s="21" t="s">
        <v>318</v>
      </c>
      <c r="F7" s="62" t="s">
        <v>35</v>
      </c>
      <c r="G7" s="22" t="s">
        <v>51</v>
      </c>
      <c r="H7" s="23" t="s">
        <v>54</v>
      </c>
    </row>
    <row r="8" spans="1:10" x14ac:dyDescent="0.25">
      <c r="A8" s="31">
        <v>43978</v>
      </c>
      <c r="B8" s="31">
        <f t="shared" ref="B8:B76" si="0">A8</f>
        <v>43978</v>
      </c>
      <c r="C8" s="7" t="s">
        <v>242</v>
      </c>
      <c r="D8" s="8" t="s">
        <v>1</v>
      </c>
      <c r="E8" s="10" t="s">
        <v>312</v>
      </c>
      <c r="F8" s="33">
        <v>16</v>
      </c>
      <c r="G8" s="33">
        <v>142.38765000000001</v>
      </c>
      <c r="H8" s="34">
        <f>F8*G8</f>
        <v>2278.2024000000001</v>
      </c>
      <c r="J8" s="41"/>
    </row>
    <row r="9" spans="1:10" x14ac:dyDescent="0.25">
      <c r="A9" s="31">
        <v>43977</v>
      </c>
      <c r="B9" s="32">
        <f>A9</f>
        <v>43977</v>
      </c>
      <c r="C9" s="52" t="s">
        <v>64</v>
      </c>
      <c r="D9" s="9" t="s">
        <v>236</v>
      </c>
      <c r="E9" s="13" t="s">
        <v>235</v>
      </c>
      <c r="F9" s="33">
        <v>4</v>
      </c>
      <c r="G9" s="33">
        <v>347.45</v>
      </c>
      <c r="H9" s="34">
        <f t="shared" ref="H9:H72" si="1">F9*G9</f>
        <v>1389.8</v>
      </c>
      <c r="J9" s="41"/>
    </row>
    <row r="10" spans="1:10" x14ac:dyDescent="0.25">
      <c r="A10" s="31">
        <v>43977</v>
      </c>
      <c r="B10" s="32">
        <f t="shared" ref="B10:B11" si="2">A10</f>
        <v>43977</v>
      </c>
      <c r="C10" s="52" t="s">
        <v>243</v>
      </c>
      <c r="D10" s="9" t="s">
        <v>1</v>
      </c>
      <c r="E10" s="13" t="s">
        <v>227</v>
      </c>
      <c r="F10" s="33">
        <v>7</v>
      </c>
      <c r="G10" s="33">
        <v>219.99</v>
      </c>
      <c r="H10" s="34">
        <f t="shared" si="1"/>
        <v>1539.93</v>
      </c>
      <c r="J10" s="41"/>
    </row>
    <row r="11" spans="1:10" x14ac:dyDescent="0.25">
      <c r="A11" s="31">
        <v>43819</v>
      </c>
      <c r="B11" s="32">
        <f t="shared" si="2"/>
        <v>43819</v>
      </c>
      <c r="C11" s="52" t="s">
        <v>244</v>
      </c>
      <c r="D11" s="9" t="s">
        <v>1</v>
      </c>
      <c r="E11" s="13" t="s">
        <v>229</v>
      </c>
      <c r="F11" s="33">
        <v>9</v>
      </c>
      <c r="G11" s="33">
        <v>22.42</v>
      </c>
      <c r="H11" s="34">
        <f t="shared" si="1"/>
        <v>201.78000000000003</v>
      </c>
      <c r="J11" s="41"/>
    </row>
    <row r="12" spans="1:10" x14ac:dyDescent="0.25">
      <c r="A12" s="31">
        <v>43825</v>
      </c>
      <c r="B12" s="32">
        <f t="shared" si="0"/>
        <v>43825</v>
      </c>
      <c r="C12" s="52" t="s">
        <v>271</v>
      </c>
      <c r="D12" s="9" t="s">
        <v>1</v>
      </c>
      <c r="E12" s="12" t="s">
        <v>352</v>
      </c>
      <c r="F12" s="33">
        <v>915</v>
      </c>
      <c r="G12" s="33">
        <v>10.864459016393441</v>
      </c>
      <c r="H12" s="34">
        <f t="shared" si="1"/>
        <v>9940.98</v>
      </c>
      <c r="J12" s="41"/>
    </row>
    <row r="13" spans="1:10" x14ac:dyDescent="0.25">
      <c r="A13" s="31">
        <v>44081</v>
      </c>
      <c r="B13" s="32">
        <f t="shared" si="0"/>
        <v>44081</v>
      </c>
      <c r="C13" s="52" t="s">
        <v>65</v>
      </c>
      <c r="D13" s="9" t="s">
        <v>1</v>
      </c>
      <c r="E13" s="13" t="s">
        <v>37</v>
      </c>
      <c r="F13" s="33">
        <v>17</v>
      </c>
      <c r="G13" s="33">
        <v>65.25</v>
      </c>
      <c r="H13" s="34">
        <f t="shared" si="1"/>
        <v>1109.25</v>
      </c>
      <c r="J13" s="41"/>
    </row>
    <row r="14" spans="1:10" x14ac:dyDescent="0.25">
      <c r="A14" s="31">
        <v>44081</v>
      </c>
      <c r="B14" s="32">
        <f t="shared" si="0"/>
        <v>44081</v>
      </c>
      <c r="C14" s="52" t="s">
        <v>66</v>
      </c>
      <c r="D14" s="9" t="s">
        <v>1</v>
      </c>
      <c r="E14" s="13" t="s">
        <v>3</v>
      </c>
      <c r="F14" s="33">
        <v>2</v>
      </c>
      <c r="G14" s="33">
        <v>127.0034</v>
      </c>
      <c r="H14" s="34">
        <f t="shared" si="1"/>
        <v>254.0068</v>
      </c>
      <c r="J14" s="41"/>
    </row>
    <row r="15" spans="1:10" x14ac:dyDescent="0.25">
      <c r="A15" s="31">
        <v>44081</v>
      </c>
      <c r="B15" s="32">
        <f t="shared" si="0"/>
        <v>44081</v>
      </c>
      <c r="C15" s="52" t="s">
        <v>67</v>
      </c>
      <c r="D15" s="9" t="s">
        <v>1</v>
      </c>
      <c r="E15" s="13" t="s">
        <v>60</v>
      </c>
      <c r="F15" s="33">
        <v>0</v>
      </c>
      <c r="G15" s="33">
        <v>0</v>
      </c>
      <c r="H15" s="34">
        <f t="shared" si="1"/>
        <v>0</v>
      </c>
      <c r="J15" s="41"/>
    </row>
    <row r="16" spans="1:10" x14ac:dyDescent="0.25">
      <c r="A16" s="31">
        <v>44081</v>
      </c>
      <c r="B16" s="32">
        <f t="shared" si="0"/>
        <v>44081</v>
      </c>
      <c r="C16" s="52" t="s">
        <v>199</v>
      </c>
      <c r="D16" s="9" t="s">
        <v>1</v>
      </c>
      <c r="E16" s="13" t="s">
        <v>61</v>
      </c>
      <c r="F16" s="33">
        <v>460</v>
      </c>
      <c r="G16" s="33">
        <v>8.5270486956521729</v>
      </c>
      <c r="H16" s="34">
        <f t="shared" si="1"/>
        <v>3922.4423999999995</v>
      </c>
      <c r="J16" s="41"/>
    </row>
    <row r="17" spans="1:10" x14ac:dyDescent="0.25">
      <c r="A17" s="31">
        <v>43977</v>
      </c>
      <c r="B17" s="32">
        <f t="shared" si="0"/>
        <v>43977</v>
      </c>
      <c r="C17" s="52" t="s">
        <v>68</v>
      </c>
      <c r="D17" s="9" t="s">
        <v>1</v>
      </c>
      <c r="E17" s="13" t="s">
        <v>264</v>
      </c>
      <c r="F17" s="33">
        <v>34</v>
      </c>
      <c r="G17" s="33">
        <v>56.783526563265298</v>
      </c>
      <c r="H17" s="34">
        <f t="shared" si="1"/>
        <v>1930.63990315102</v>
      </c>
      <c r="J17" s="41"/>
    </row>
    <row r="18" spans="1:10" x14ac:dyDescent="0.25">
      <c r="A18" s="31">
        <v>43977</v>
      </c>
      <c r="B18" s="32">
        <f t="shared" si="0"/>
        <v>43977</v>
      </c>
      <c r="C18" s="52" t="s">
        <v>69</v>
      </c>
      <c r="D18" s="9" t="s">
        <v>1</v>
      </c>
      <c r="E18" s="13" t="s">
        <v>112</v>
      </c>
      <c r="F18" s="33">
        <v>5</v>
      </c>
      <c r="G18" s="33">
        <v>80</v>
      </c>
      <c r="H18" s="34">
        <f t="shared" si="1"/>
        <v>400</v>
      </c>
      <c r="J18" s="41"/>
    </row>
    <row r="19" spans="1:10" x14ac:dyDescent="0.25">
      <c r="A19" s="31">
        <v>43977</v>
      </c>
      <c r="B19" s="32">
        <f t="shared" si="0"/>
        <v>43977</v>
      </c>
      <c r="C19" s="52" t="s">
        <v>113</v>
      </c>
      <c r="D19" s="53" t="s">
        <v>2</v>
      </c>
      <c r="E19" s="26" t="s">
        <v>212</v>
      </c>
      <c r="F19" s="33">
        <v>21</v>
      </c>
      <c r="G19" s="33">
        <v>43.56</v>
      </c>
      <c r="H19" s="34">
        <f t="shared" si="1"/>
        <v>914.76</v>
      </c>
      <c r="J19" s="41"/>
    </row>
    <row r="20" spans="1:10" ht="15" customHeight="1" x14ac:dyDescent="0.25">
      <c r="A20" s="31">
        <v>43650</v>
      </c>
      <c r="B20" s="32">
        <f t="shared" si="0"/>
        <v>43650</v>
      </c>
      <c r="C20" s="52" t="s">
        <v>272</v>
      </c>
      <c r="D20" s="53" t="s">
        <v>4</v>
      </c>
      <c r="E20" s="26" t="s">
        <v>267</v>
      </c>
      <c r="F20" s="33">
        <v>6</v>
      </c>
      <c r="G20" s="33">
        <v>12.86</v>
      </c>
      <c r="H20" s="34">
        <f t="shared" si="1"/>
        <v>77.16</v>
      </c>
      <c r="J20" s="41"/>
    </row>
    <row r="21" spans="1:10" ht="15" customHeight="1" x14ac:dyDescent="0.25">
      <c r="A21" s="31">
        <v>43650</v>
      </c>
      <c r="B21" s="32">
        <f t="shared" si="0"/>
        <v>43650</v>
      </c>
      <c r="C21" s="52" t="s">
        <v>273</v>
      </c>
      <c r="D21" s="53" t="s">
        <v>4</v>
      </c>
      <c r="E21" s="26" t="s">
        <v>268</v>
      </c>
      <c r="F21" s="33">
        <v>4</v>
      </c>
      <c r="G21" s="33">
        <v>11.33</v>
      </c>
      <c r="H21" s="34">
        <f t="shared" si="1"/>
        <v>45.32</v>
      </c>
      <c r="J21" s="41"/>
    </row>
    <row r="22" spans="1:10" ht="15" customHeight="1" x14ac:dyDescent="0.25">
      <c r="A22" s="31">
        <v>44016</v>
      </c>
      <c r="B22" s="32">
        <f t="shared" si="0"/>
        <v>44016</v>
      </c>
      <c r="C22" s="52" t="s">
        <v>274</v>
      </c>
      <c r="D22" s="53" t="s">
        <v>24</v>
      </c>
      <c r="E22" s="26" t="s">
        <v>266</v>
      </c>
      <c r="F22" s="33">
        <v>71</v>
      </c>
      <c r="G22" s="33">
        <v>75.209999999999994</v>
      </c>
      <c r="H22" s="34">
        <f t="shared" si="1"/>
        <v>5339.91</v>
      </c>
      <c r="J22" s="41"/>
    </row>
    <row r="23" spans="1:10" x14ac:dyDescent="0.25">
      <c r="A23" s="32">
        <v>43977</v>
      </c>
      <c r="B23" s="32">
        <f t="shared" si="0"/>
        <v>43977</v>
      </c>
      <c r="C23" s="52" t="s">
        <v>70</v>
      </c>
      <c r="D23" s="9" t="s">
        <v>2</v>
      </c>
      <c r="E23" s="13" t="s">
        <v>32</v>
      </c>
      <c r="F23" s="33">
        <v>35</v>
      </c>
      <c r="G23" s="33">
        <v>28.995428571428569</v>
      </c>
      <c r="H23" s="34">
        <f t="shared" si="1"/>
        <v>1014.8399999999999</v>
      </c>
      <c r="J23" s="41"/>
    </row>
    <row r="24" spans="1:10" x14ac:dyDescent="0.25">
      <c r="A24" s="31">
        <v>43650</v>
      </c>
      <c r="B24" s="32">
        <f t="shared" si="0"/>
        <v>43650</v>
      </c>
      <c r="C24" s="52" t="s">
        <v>71</v>
      </c>
      <c r="D24" s="9" t="s">
        <v>1</v>
      </c>
      <c r="E24" s="13" t="s">
        <v>5</v>
      </c>
      <c r="F24" s="33">
        <v>14</v>
      </c>
      <c r="G24" s="33">
        <v>31.184285714285718</v>
      </c>
      <c r="H24" s="34">
        <f t="shared" si="1"/>
        <v>436.58000000000004</v>
      </c>
      <c r="J24" s="41"/>
    </row>
    <row r="25" spans="1:10" x14ac:dyDescent="0.25">
      <c r="A25" s="31">
        <v>43977</v>
      </c>
      <c r="B25" s="32">
        <f t="shared" si="0"/>
        <v>43977</v>
      </c>
      <c r="C25" s="52" t="s">
        <v>275</v>
      </c>
      <c r="D25" s="9" t="s">
        <v>1</v>
      </c>
      <c r="E25" s="13" t="s">
        <v>114</v>
      </c>
      <c r="F25" s="33">
        <v>14</v>
      </c>
      <c r="G25" s="33">
        <v>105.86285714285714</v>
      </c>
      <c r="H25" s="34">
        <f t="shared" si="1"/>
        <v>1482.08</v>
      </c>
      <c r="J25" s="41"/>
    </row>
    <row r="26" spans="1:10" x14ac:dyDescent="0.25">
      <c r="A26" s="31">
        <v>43977</v>
      </c>
      <c r="B26" s="32">
        <f t="shared" si="0"/>
        <v>43977</v>
      </c>
      <c r="C26" s="52" t="s">
        <v>276</v>
      </c>
      <c r="D26" s="9" t="s">
        <v>1</v>
      </c>
      <c r="E26" s="13" t="s">
        <v>62</v>
      </c>
      <c r="F26" s="33">
        <v>30</v>
      </c>
      <c r="G26" s="33">
        <v>7.51</v>
      </c>
      <c r="H26" s="34">
        <f t="shared" si="1"/>
        <v>225.29999999999998</v>
      </c>
      <c r="J26" s="41"/>
    </row>
    <row r="27" spans="1:10" x14ac:dyDescent="0.25">
      <c r="A27" s="31">
        <v>43165</v>
      </c>
      <c r="B27" s="32">
        <f t="shared" si="0"/>
        <v>43165</v>
      </c>
      <c r="C27" s="52" t="s">
        <v>72</v>
      </c>
      <c r="D27" s="9" t="s">
        <v>1</v>
      </c>
      <c r="E27" s="13" t="s">
        <v>63</v>
      </c>
      <c r="F27" s="33">
        <v>29</v>
      </c>
      <c r="G27" s="33">
        <v>24.743103420689657</v>
      </c>
      <c r="H27" s="34">
        <f t="shared" si="1"/>
        <v>717.5499992</v>
      </c>
      <c r="J27" s="41"/>
    </row>
    <row r="28" spans="1:10" x14ac:dyDescent="0.25">
      <c r="A28" s="31">
        <v>43551</v>
      </c>
      <c r="B28" s="32">
        <f t="shared" si="0"/>
        <v>43551</v>
      </c>
      <c r="C28" s="52" t="s">
        <v>73</v>
      </c>
      <c r="D28" s="9" t="s">
        <v>20</v>
      </c>
      <c r="E28" s="13" t="s">
        <v>115</v>
      </c>
      <c r="F28" s="33">
        <v>32</v>
      </c>
      <c r="G28" s="33">
        <v>145</v>
      </c>
      <c r="H28" s="34">
        <f t="shared" si="1"/>
        <v>4640</v>
      </c>
      <c r="J28" s="41"/>
    </row>
    <row r="29" spans="1:10" x14ac:dyDescent="0.25">
      <c r="A29" s="31">
        <v>43978</v>
      </c>
      <c r="B29" s="32">
        <f t="shared" si="0"/>
        <v>43978</v>
      </c>
      <c r="C29" s="52" t="s">
        <v>74</v>
      </c>
      <c r="D29" s="9" t="s">
        <v>1</v>
      </c>
      <c r="E29" s="13" t="s">
        <v>6</v>
      </c>
      <c r="F29" s="33">
        <v>728</v>
      </c>
      <c r="G29" s="33">
        <v>2.2295399948888317</v>
      </c>
      <c r="H29" s="34">
        <f t="shared" si="1"/>
        <v>1623.1051162790695</v>
      </c>
      <c r="J29" s="41"/>
    </row>
    <row r="30" spans="1:10" x14ac:dyDescent="0.25">
      <c r="A30" s="31">
        <v>43825</v>
      </c>
      <c r="B30" s="32">
        <f t="shared" si="0"/>
        <v>43825</v>
      </c>
      <c r="C30" s="52" t="s">
        <v>75</v>
      </c>
      <c r="D30" s="9" t="s">
        <v>2</v>
      </c>
      <c r="E30" s="13" t="s">
        <v>7</v>
      </c>
      <c r="F30" s="33">
        <v>24.5</v>
      </c>
      <c r="G30" s="49">
        <v>209.8</v>
      </c>
      <c r="H30" s="34">
        <f t="shared" si="1"/>
        <v>5140.1000000000004</v>
      </c>
      <c r="J30" s="41"/>
    </row>
    <row r="31" spans="1:10" x14ac:dyDescent="0.25">
      <c r="A31" s="31">
        <v>43298</v>
      </c>
      <c r="B31" s="32">
        <f t="shared" si="0"/>
        <v>43298</v>
      </c>
      <c r="C31" s="52" t="s">
        <v>76</v>
      </c>
      <c r="D31" s="9" t="s">
        <v>1</v>
      </c>
      <c r="E31" s="13" t="s">
        <v>305</v>
      </c>
      <c r="F31" s="33">
        <v>20</v>
      </c>
      <c r="G31" s="33">
        <v>61.02</v>
      </c>
      <c r="H31" s="34">
        <f t="shared" si="1"/>
        <v>1220.4000000000001</v>
      </c>
      <c r="J31" s="41"/>
    </row>
    <row r="32" spans="1:10" x14ac:dyDescent="0.25">
      <c r="A32" s="31">
        <v>43299</v>
      </c>
      <c r="B32" s="32">
        <f>A32</f>
        <v>43299</v>
      </c>
      <c r="C32" s="52" t="s">
        <v>77</v>
      </c>
      <c r="D32" s="9" t="s">
        <v>1</v>
      </c>
      <c r="E32" s="13" t="s">
        <v>306</v>
      </c>
      <c r="F32" s="33">
        <v>10</v>
      </c>
      <c r="G32" s="33">
        <v>61.02</v>
      </c>
      <c r="H32" s="34">
        <f t="shared" si="1"/>
        <v>610.20000000000005</v>
      </c>
      <c r="J32" s="41"/>
    </row>
    <row r="33" spans="1:10" x14ac:dyDescent="0.25">
      <c r="A33" s="31">
        <v>43650</v>
      </c>
      <c r="B33" s="32">
        <f t="shared" si="0"/>
        <v>43650</v>
      </c>
      <c r="C33" s="52" t="s">
        <v>297</v>
      </c>
      <c r="D33" s="9" t="s">
        <v>1</v>
      </c>
      <c r="E33" s="13" t="s">
        <v>8</v>
      </c>
      <c r="F33" s="33">
        <v>350</v>
      </c>
      <c r="G33" s="33">
        <v>2.4780000000000002</v>
      </c>
      <c r="H33" s="34">
        <f t="shared" si="1"/>
        <v>867.30000000000007</v>
      </c>
      <c r="J33" s="41"/>
    </row>
    <row r="34" spans="1:10" x14ac:dyDescent="0.25">
      <c r="A34" s="31">
        <v>44081</v>
      </c>
      <c r="B34" s="32">
        <f t="shared" si="0"/>
        <v>44081</v>
      </c>
      <c r="C34" s="52" t="s">
        <v>78</v>
      </c>
      <c r="D34" s="9" t="s">
        <v>1</v>
      </c>
      <c r="E34" s="13" t="s">
        <v>296</v>
      </c>
      <c r="F34" s="33">
        <v>74</v>
      </c>
      <c r="G34" s="33">
        <v>92.04</v>
      </c>
      <c r="H34" s="34">
        <f t="shared" si="1"/>
        <v>6810.96</v>
      </c>
      <c r="J34" s="41"/>
    </row>
    <row r="35" spans="1:10" x14ac:dyDescent="0.25">
      <c r="A35" s="31">
        <v>43551</v>
      </c>
      <c r="B35" s="32">
        <f t="shared" si="0"/>
        <v>43551</v>
      </c>
      <c r="C35" s="52" t="s">
        <v>79</v>
      </c>
      <c r="D35" s="9" t="s">
        <v>1</v>
      </c>
      <c r="E35" s="13" t="s">
        <v>9</v>
      </c>
      <c r="F35" s="33">
        <v>39</v>
      </c>
      <c r="G35" s="33">
        <v>15.73</v>
      </c>
      <c r="H35" s="34">
        <f t="shared" si="1"/>
        <v>613.47</v>
      </c>
      <c r="J35" s="41"/>
    </row>
    <row r="36" spans="1:10" x14ac:dyDescent="0.25">
      <c r="A36" s="31">
        <v>43825</v>
      </c>
      <c r="B36" s="32">
        <f t="shared" si="0"/>
        <v>43825</v>
      </c>
      <c r="C36" s="52" t="s">
        <v>277</v>
      </c>
      <c r="D36" s="9" t="s">
        <v>2</v>
      </c>
      <c r="E36" s="13" t="s">
        <v>307</v>
      </c>
      <c r="F36" s="33">
        <v>13</v>
      </c>
      <c r="G36" s="33">
        <v>47.2</v>
      </c>
      <c r="H36" s="34">
        <f t="shared" si="1"/>
        <v>613.6</v>
      </c>
      <c r="J36" s="41"/>
    </row>
    <row r="37" spans="1:10" x14ac:dyDescent="0.25">
      <c r="A37" s="31">
        <v>43650</v>
      </c>
      <c r="B37" s="32">
        <f t="shared" si="0"/>
        <v>43650</v>
      </c>
      <c r="C37" s="52" t="s">
        <v>80</v>
      </c>
      <c r="D37" s="9" t="s">
        <v>2</v>
      </c>
      <c r="E37" s="13" t="s">
        <v>228</v>
      </c>
      <c r="F37" s="33">
        <v>4</v>
      </c>
      <c r="G37" s="33">
        <v>23.01</v>
      </c>
      <c r="H37" s="34">
        <f t="shared" si="1"/>
        <v>92.04</v>
      </c>
      <c r="J37" s="41"/>
    </row>
    <row r="38" spans="1:10" x14ac:dyDescent="0.25">
      <c r="A38" s="31">
        <v>43819</v>
      </c>
      <c r="B38" s="32">
        <f t="shared" si="0"/>
        <v>43819</v>
      </c>
      <c r="C38" s="52" t="s">
        <v>81</v>
      </c>
      <c r="D38" s="9" t="s">
        <v>1</v>
      </c>
      <c r="E38" s="13" t="s">
        <v>10</v>
      </c>
      <c r="F38" s="33">
        <v>15</v>
      </c>
      <c r="G38" s="33">
        <v>204.19664</v>
      </c>
      <c r="H38" s="34">
        <f t="shared" si="1"/>
        <v>3062.9495999999999</v>
      </c>
      <c r="J38" s="41"/>
    </row>
    <row r="39" spans="1:10" x14ac:dyDescent="0.25">
      <c r="A39" s="31">
        <v>43819</v>
      </c>
      <c r="B39" s="32">
        <f t="shared" si="0"/>
        <v>43819</v>
      </c>
      <c r="C39" s="52" t="s">
        <v>82</v>
      </c>
      <c r="D39" s="9" t="s">
        <v>2</v>
      </c>
      <c r="E39" s="13" t="s">
        <v>11</v>
      </c>
      <c r="F39" s="33">
        <v>26</v>
      </c>
      <c r="G39" s="33">
        <v>48</v>
      </c>
      <c r="H39" s="34">
        <f t="shared" si="1"/>
        <v>1248</v>
      </c>
      <c r="J39" s="41"/>
    </row>
    <row r="40" spans="1:10" x14ac:dyDescent="0.25">
      <c r="A40" s="31">
        <v>43650</v>
      </c>
      <c r="B40" s="32">
        <f t="shared" si="0"/>
        <v>43650</v>
      </c>
      <c r="C40" s="52" t="s">
        <v>309</v>
      </c>
      <c r="D40" s="9" t="s">
        <v>2</v>
      </c>
      <c r="E40" s="13" t="s">
        <v>40</v>
      </c>
      <c r="F40" s="33">
        <v>9</v>
      </c>
      <c r="G40" s="33">
        <v>60</v>
      </c>
      <c r="H40" s="34">
        <f t="shared" si="1"/>
        <v>540</v>
      </c>
      <c r="J40" s="41"/>
    </row>
    <row r="41" spans="1:10" x14ac:dyDescent="0.25">
      <c r="A41" s="31">
        <v>43551</v>
      </c>
      <c r="B41" s="32">
        <f t="shared" si="0"/>
        <v>43551</v>
      </c>
      <c r="C41" s="52" t="s">
        <v>83</v>
      </c>
      <c r="D41" s="9" t="s">
        <v>2</v>
      </c>
      <c r="E41" s="13" t="s">
        <v>57</v>
      </c>
      <c r="F41" s="33">
        <v>267</v>
      </c>
      <c r="G41" s="33">
        <v>10</v>
      </c>
      <c r="H41" s="34">
        <f t="shared" si="1"/>
        <v>2670</v>
      </c>
      <c r="J41" s="41"/>
    </row>
    <row r="42" spans="1:10" x14ac:dyDescent="0.25">
      <c r="A42" s="31">
        <v>43298</v>
      </c>
      <c r="B42" s="32">
        <f t="shared" si="0"/>
        <v>43298</v>
      </c>
      <c r="C42" s="52" t="s">
        <v>245</v>
      </c>
      <c r="D42" s="9" t="s">
        <v>2</v>
      </c>
      <c r="E42" s="13" t="s">
        <v>58</v>
      </c>
      <c r="F42" s="33">
        <v>17</v>
      </c>
      <c r="G42" s="33">
        <v>84.92</v>
      </c>
      <c r="H42" s="34">
        <f t="shared" si="1"/>
        <v>1443.64</v>
      </c>
      <c r="J42" s="41"/>
    </row>
    <row r="43" spans="1:10" x14ac:dyDescent="0.25">
      <c r="A43" s="31">
        <v>43298</v>
      </c>
      <c r="B43" s="32">
        <f t="shared" si="0"/>
        <v>43298</v>
      </c>
      <c r="C43" s="52" t="s">
        <v>246</v>
      </c>
      <c r="D43" s="9" t="s">
        <v>2</v>
      </c>
      <c r="E43" s="13" t="s">
        <v>59</v>
      </c>
      <c r="F43" s="33">
        <v>3</v>
      </c>
      <c r="G43" s="33">
        <v>84.92</v>
      </c>
      <c r="H43" s="34">
        <f t="shared" si="1"/>
        <v>254.76</v>
      </c>
      <c r="J43" s="41"/>
    </row>
    <row r="44" spans="1:10" x14ac:dyDescent="0.25">
      <c r="A44" s="31">
        <v>43668</v>
      </c>
      <c r="B44" s="32">
        <f t="shared" si="0"/>
        <v>43668</v>
      </c>
      <c r="C44" s="52" t="s">
        <v>84</v>
      </c>
      <c r="D44" s="9" t="s">
        <v>24</v>
      </c>
      <c r="E44" s="13" t="s">
        <v>13</v>
      </c>
      <c r="F44" s="33">
        <v>451</v>
      </c>
      <c r="G44" s="33">
        <v>3.3333333299999999</v>
      </c>
      <c r="H44" s="34">
        <f t="shared" si="1"/>
        <v>1503.3333318299999</v>
      </c>
      <c r="J44" s="41"/>
    </row>
    <row r="45" spans="1:10" x14ac:dyDescent="0.25">
      <c r="A45" s="31">
        <v>43977</v>
      </c>
      <c r="B45" s="32">
        <v>43650</v>
      </c>
      <c r="C45" s="52" t="s">
        <v>247</v>
      </c>
      <c r="D45" s="9" t="s">
        <v>1</v>
      </c>
      <c r="E45" s="13" t="s">
        <v>108</v>
      </c>
      <c r="F45" s="33">
        <v>172</v>
      </c>
      <c r="G45" s="33">
        <v>102.44</v>
      </c>
      <c r="H45" s="34">
        <f t="shared" si="1"/>
        <v>17619.68</v>
      </c>
      <c r="J45" s="41"/>
    </row>
    <row r="46" spans="1:10" x14ac:dyDescent="0.25">
      <c r="A46" s="31">
        <v>43298</v>
      </c>
      <c r="B46" s="32">
        <f t="shared" si="0"/>
        <v>43298</v>
      </c>
      <c r="C46" s="52" t="s">
        <v>85</v>
      </c>
      <c r="D46" s="9" t="s">
        <v>1</v>
      </c>
      <c r="E46" s="13" t="s">
        <v>353</v>
      </c>
      <c r="F46" s="33">
        <v>27</v>
      </c>
      <c r="G46" s="33">
        <v>150</v>
      </c>
      <c r="H46" s="34">
        <f t="shared" si="1"/>
        <v>4050</v>
      </c>
      <c r="J46" s="41"/>
    </row>
    <row r="47" spans="1:10" x14ac:dyDescent="0.25">
      <c r="A47" s="31">
        <v>43819</v>
      </c>
      <c r="B47" s="32">
        <f t="shared" si="0"/>
        <v>43819</v>
      </c>
      <c r="C47" s="52" t="s">
        <v>86</v>
      </c>
      <c r="D47" s="9" t="s">
        <v>1</v>
      </c>
      <c r="E47" s="13" t="s">
        <v>14</v>
      </c>
      <c r="F47" s="33">
        <v>6</v>
      </c>
      <c r="G47" s="33">
        <v>413</v>
      </c>
      <c r="H47" s="34">
        <f t="shared" si="1"/>
        <v>2478</v>
      </c>
      <c r="J47" s="41"/>
    </row>
    <row r="48" spans="1:10" x14ac:dyDescent="0.25">
      <c r="A48" s="31">
        <v>43977</v>
      </c>
      <c r="B48" s="32">
        <f t="shared" si="0"/>
        <v>43977</v>
      </c>
      <c r="C48" s="52" t="s">
        <v>87</v>
      </c>
      <c r="D48" s="9" t="s">
        <v>1</v>
      </c>
      <c r="E48" s="13" t="s">
        <v>15</v>
      </c>
      <c r="F48" s="33">
        <v>7</v>
      </c>
      <c r="G48" s="33">
        <v>24.570000000000004</v>
      </c>
      <c r="H48" s="34">
        <f t="shared" si="1"/>
        <v>171.99000000000004</v>
      </c>
      <c r="J48" s="41"/>
    </row>
    <row r="49" spans="1:10" x14ac:dyDescent="0.25">
      <c r="A49" s="31">
        <v>43298</v>
      </c>
      <c r="B49" s="32">
        <f t="shared" si="0"/>
        <v>43298</v>
      </c>
      <c r="C49" s="52" t="s">
        <v>88</v>
      </c>
      <c r="D49" s="9" t="s">
        <v>1</v>
      </c>
      <c r="E49" s="13" t="s">
        <v>16</v>
      </c>
      <c r="F49" s="33">
        <v>0</v>
      </c>
      <c r="G49" s="33">
        <v>0</v>
      </c>
      <c r="H49" s="34">
        <f t="shared" si="1"/>
        <v>0</v>
      </c>
      <c r="J49" s="41"/>
    </row>
    <row r="50" spans="1:10" x14ac:dyDescent="0.25">
      <c r="A50" s="31">
        <v>43819</v>
      </c>
      <c r="B50" s="32">
        <f t="shared" si="0"/>
        <v>43819</v>
      </c>
      <c r="C50" s="52" t="s">
        <v>89</v>
      </c>
      <c r="D50" s="9" t="s">
        <v>1</v>
      </c>
      <c r="E50" s="13" t="s">
        <v>237</v>
      </c>
      <c r="F50" s="33">
        <v>3</v>
      </c>
      <c r="G50" s="33">
        <v>115.64</v>
      </c>
      <c r="H50" s="34">
        <f t="shared" si="1"/>
        <v>346.92</v>
      </c>
      <c r="J50" s="41"/>
    </row>
    <row r="51" spans="1:10" x14ac:dyDescent="0.25">
      <c r="A51" s="31">
        <v>43825</v>
      </c>
      <c r="B51" s="32">
        <f t="shared" si="0"/>
        <v>43825</v>
      </c>
      <c r="C51" s="52" t="s">
        <v>90</v>
      </c>
      <c r="D51" s="9" t="s">
        <v>1</v>
      </c>
      <c r="E51" s="13" t="s">
        <v>315</v>
      </c>
      <c r="F51" s="33">
        <v>2</v>
      </c>
      <c r="G51" s="33">
        <v>86.44</v>
      </c>
      <c r="H51" s="34">
        <f t="shared" si="1"/>
        <v>172.88</v>
      </c>
      <c r="J51" s="41"/>
    </row>
    <row r="52" spans="1:10" x14ac:dyDescent="0.25">
      <c r="A52" s="31">
        <v>43825</v>
      </c>
      <c r="B52" s="32">
        <f t="shared" si="0"/>
        <v>43825</v>
      </c>
      <c r="C52" s="52" t="s">
        <v>91</v>
      </c>
      <c r="D52" s="9" t="s">
        <v>24</v>
      </c>
      <c r="E52" s="13" t="s">
        <v>316</v>
      </c>
      <c r="F52" s="33">
        <v>6</v>
      </c>
      <c r="G52" s="33">
        <v>86.44</v>
      </c>
      <c r="H52" s="34">
        <f t="shared" si="1"/>
        <v>518.64</v>
      </c>
      <c r="J52" s="41"/>
    </row>
    <row r="53" spans="1:10" x14ac:dyDescent="0.25">
      <c r="A53" s="31">
        <v>43298</v>
      </c>
      <c r="B53" s="32">
        <f t="shared" si="0"/>
        <v>43298</v>
      </c>
      <c r="C53" s="52" t="s">
        <v>92</v>
      </c>
      <c r="D53" s="9" t="s">
        <v>1</v>
      </c>
      <c r="E53" s="13" t="s">
        <v>317</v>
      </c>
      <c r="F53" s="33">
        <v>60</v>
      </c>
      <c r="G53" s="33">
        <v>86.44</v>
      </c>
      <c r="H53" s="34">
        <f t="shared" si="1"/>
        <v>5186.3999999999996</v>
      </c>
      <c r="J53" s="41"/>
    </row>
    <row r="54" spans="1:10" x14ac:dyDescent="0.25">
      <c r="A54" s="31">
        <v>43298</v>
      </c>
      <c r="B54" s="32">
        <f t="shared" si="0"/>
        <v>43298</v>
      </c>
      <c r="C54" s="52" t="s">
        <v>92</v>
      </c>
      <c r="D54" s="9" t="s">
        <v>24</v>
      </c>
      <c r="E54" s="13" t="s">
        <v>317</v>
      </c>
      <c r="F54" s="33">
        <v>1</v>
      </c>
      <c r="G54" s="33">
        <v>86.44</v>
      </c>
      <c r="H54" s="34">
        <f t="shared" si="1"/>
        <v>86.44</v>
      </c>
      <c r="J54" s="41"/>
    </row>
    <row r="55" spans="1:10" x14ac:dyDescent="0.25">
      <c r="A55" s="31">
        <v>43825</v>
      </c>
      <c r="B55" s="32">
        <f t="shared" si="0"/>
        <v>43825</v>
      </c>
      <c r="C55" s="52" t="s">
        <v>93</v>
      </c>
      <c r="D55" s="9" t="s">
        <v>1</v>
      </c>
      <c r="E55" s="13" t="s">
        <v>116</v>
      </c>
      <c r="F55" s="33">
        <v>20</v>
      </c>
      <c r="G55" s="33">
        <v>50.74</v>
      </c>
      <c r="H55" s="34">
        <f t="shared" si="1"/>
        <v>1014.8000000000001</v>
      </c>
      <c r="J55" s="41"/>
    </row>
    <row r="56" spans="1:10" x14ac:dyDescent="0.25">
      <c r="A56" s="31">
        <v>43825</v>
      </c>
      <c r="B56" s="32">
        <f t="shared" si="0"/>
        <v>43825</v>
      </c>
      <c r="C56" s="52" t="s">
        <v>310</v>
      </c>
      <c r="D56" s="9" t="s">
        <v>1</v>
      </c>
      <c r="E56" s="13" t="s">
        <v>33</v>
      </c>
      <c r="F56" s="33">
        <v>0</v>
      </c>
      <c r="G56" s="33">
        <v>0</v>
      </c>
      <c r="H56" s="34">
        <f t="shared" si="1"/>
        <v>0</v>
      </c>
      <c r="J56" s="41"/>
    </row>
    <row r="57" spans="1:10" x14ac:dyDescent="0.25">
      <c r="A57" s="31">
        <v>44081</v>
      </c>
      <c r="B57" s="32">
        <f t="shared" si="0"/>
        <v>44081</v>
      </c>
      <c r="C57" s="52" t="s">
        <v>94</v>
      </c>
      <c r="D57" s="9" t="s">
        <v>17</v>
      </c>
      <c r="E57" s="13" t="s">
        <v>18</v>
      </c>
      <c r="F57" s="33">
        <v>96</v>
      </c>
      <c r="G57" s="33">
        <v>224.19999999999996</v>
      </c>
      <c r="H57" s="34">
        <f t="shared" si="1"/>
        <v>21523.199999999997</v>
      </c>
      <c r="J57" s="41"/>
    </row>
    <row r="58" spans="1:10" x14ac:dyDescent="0.25">
      <c r="A58" s="31">
        <v>43819</v>
      </c>
      <c r="B58" s="32">
        <f t="shared" si="0"/>
        <v>43819</v>
      </c>
      <c r="C58" s="52" t="s">
        <v>311</v>
      </c>
      <c r="D58" s="9" t="s">
        <v>17</v>
      </c>
      <c r="E58" s="13" t="s">
        <v>19</v>
      </c>
      <c r="F58" s="33">
        <v>8</v>
      </c>
      <c r="G58" s="33">
        <v>271.39999999999998</v>
      </c>
      <c r="H58" s="34">
        <f t="shared" si="1"/>
        <v>2171.1999999999998</v>
      </c>
      <c r="J58" s="41"/>
    </row>
    <row r="59" spans="1:10" x14ac:dyDescent="0.25">
      <c r="A59" s="31">
        <v>43977</v>
      </c>
      <c r="B59" s="32">
        <f t="shared" si="0"/>
        <v>43977</v>
      </c>
      <c r="C59" s="52" t="s">
        <v>120</v>
      </c>
      <c r="D59" s="9" t="s">
        <v>231</v>
      </c>
      <c r="E59" s="13" t="s">
        <v>230</v>
      </c>
      <c r="F59" s="33">
        <v>6</v>
      </c>
      <c r="G59" s="33">
        <v>16.7</v>
      </c>
      <c r="H59" s="34">
        <f t="shared" si="1"/>
        <v>100.19999999999999</v>
      </c>
      <c r="J59" s="41"/>
    </row>
    <row r="60" spans="1:10" x14ac:dyDescent="0.25">
      <c r="A60" s="31">
        <v>43668</v>
      </c>
      <c r="B60" s="32">
        <f t="shared" si="0"/>
        <v>43668</v>
      </c>
      <c r="C60" s="52" t="s">
        <v>95</v>
      </c>
      <c r="D60" s="9" t="s">
        <v>1</v>
      </c>
      <c r="E60" s="13" t="s">
        <v>39</v>
      </c>
      <c r="F60" s="33">
        <v>11</v>
      </c>
      <c r="G60" s="33">
        <v>165.2</v>
      </c>
      <c r="H60" s="34">
        <f t="shared" si="1"/>
        <v>1817.1999999999998</v>
      </c>
      <c r="J60" s="41"/>
    </row>
    <row r="61" spans="1:10" x14ac:dyDescent="0.25">
      <c r="A61" s="31">
        <v>43977</v>
      </c>
      <c r="B61" s="32">
        <f t="shared" si="0"/>
        <v>43977</v>
      </c>
      <c r="C61" s="52" t="s">
        <v>96</v>
      </c>
      <c r="D61" s="9" t="s">
        <v>1</v>
      </c>
      <c r="E61" s="13" t="s">
        <v>41</v>
      </c>
      <c r="F61" s="33">
        <v>16</v>
      </c>
      <c r="G61" s="33">
        <v>76.7</v>
      </c>
      <c r="H61" s="34">
        <f t="shared" si="1"/>
        <v>1227.2</v>
      </c>
      <c r="J61" s="41"/>
    </row>
    <row r="62" spans="1:10" x14ac:dyDescent="0.25">
      <c r="A62" s="31">
        <v>43650</v>
      </c>
      <c r="B62" s="32">
        <f t="shared" si="0"/>
        <v>43650</v>
      </c>
      <c r="C62" s="52" t="s">
        <v>97</v>
      </c>
      <c r="D62" s="9" t="s">
        <v>1</v>
      </c>
      <c r="E62" s="13" t="s">
        <v>238</v>
      </c>
      <c r="F62" s="33">
        <v>6</v>
      </c>
      <c r="G62" s="33">
        <v>64.900000000000006</v>
      </c>
      <c r="H62" s="34">
        <f t="shared" si="1"/>
        <v>389.40000000000003</v>
      </c>
      <c r="J62" s="41"/>
    </row>
    <row r="63" spans="1:10" x14ac:dyDescent="0.25">
      <c r="A63" s="31">
        <v>43977</v>
      </c>
      <c r="B63" s="32">
        <f>A63</f>
        <v>43977</v>
      </c>
      <c r="C63" s="52" t="s">
        <v>98</v>
      </c>
      <c r="D63" s="9" t="s">
        <v>20</v>
      </c>
      <c r="E63" s="13" t="s">
        <v>21</v>
      </c>
      <c r="F63" s="33">
        <v>19</v>
      </c>
      <c r="G63" s="33">
        <v>160.47999999999999</v>
      </c>
      <c r="H63" s="34">
        <f t="shared" si="1"/>
        <v>3049.12</v>
      </c>
      <c r="J63" s="41"/>
    </row>
    <row r="64" spans="1:10" x14ac:dyDescent="0.25">
      <c r="A64" s="31">
        <v>43977</v>
      </c>
      <c r="B64" s="32">
        <f t="shared" si="0"/>
        <v>43977</v>
      </c>
      <c r="C64" s="52" t="s">
        <v>248</v>
      </c>
      <c r="D64" s="9" t="s">
        <v>1</v>
      </c>
      <c r="E64" s="13" t="s">
        <v>22</v>
      </c>
      <c r="F64" s="33">
        <v>83</v>
      </c>
      <c r="G64" s="33">
        <v>116.95</v>
      </c>
      <c r="H64" s="34">
        <f t="shared" si="1"/>
        <v>9706.85</v>
      </c>
      <c r="J64" s="41"/>
    </row>
    <row r="65" spans="1:10" x14ac:dyDescent="0.25">
      <c r="A65" s="31">
        <v>43298</v>
      </c>
      <c r="B65" s="32">
        <f t="shared" si="0"/>
        <v>43298</v>
      </c>
      <c r="C65" s="52" t="s">
        <v>99</v>
      </c>
      <c r="D65" s="9" t="s">
        <v>1</v>
      </c>
      <c r="E65" s="12" t="s">
        <v>42</v>
      </c>
      <c r="F65" s="33">
        <v>28</v>
      </c>
      <c r="G65" s="33">
        <v>223.73</v>
      </c>
      <c r="H65" s="34">
        <f t="shared" si="1"/>
        <v>6264.44</v>
      </c>
      <c r="J65" s="41"/>
    </row>
    <row r="66" spans="1:10" x14ac:dyDescent="0.25">
      <c r="A66" s="31">
        <v>43977</v>
      </c>
      <c r="B66" s="32">
        <f t="shared" si="0"/>
        <v>43977</v>
      </c>
      <c r="C66" s="52" t="s">
        <v>249</v>
      </c>
      <c r="D66" s="9" t="s">
        <v>20</v>
      </c>
      <c r="E66" s="12" t="s">
        <v>239</v>
      </c>
      <c r="F66" s="33">
        <v>18</v>
      </c>
      <c r="G66" s="33">
        <v>171.1</v>
      </c>
      <c r="H66" s="34">
        <f t="shared" si="1"/>
        <v>3079.7999999999997</v>
      </c>
      <c r="J66" s="41"/>
    </row>
    <row r="67" spans="1:10" x14ac:dyDescent="0.25">
      <c r="A67" s="31">
        <v>43825</v>
      </c>
      <c r="B67" s="32">
        <f t="shared" si="0"/>
        <v>43825</v>
      </c>
      <c r="C67" s="52" t="s">
        <v>250</v>
      </c>
      <c r="D67" s="9" t="s">
        <v>1</v>
      </c>
      <c r="E67" s="13" t="s">
        <v>23</v>
      </c>
      <c r="F67" s="33">
        <v>10</v>
      </c>
      <c r="G67" s="33">
        <v>11.800000000000002</v>
      </c>
      <c r="H67" s="34">
        <f t="shared" si="1"/>
        <v>118.00000000000003</v>
      </c>
      <c r="J67" s="41"/>
    </row>
    <row r="68" spans="1:10" x14ac:dyDescent="0.25">
      <c r="A68" s="31">
        <v>43977</v>
      </c>
      <c r="B68" s="32">
        <f t="shared" si="0"/>
        <v>43977</v>
      </c>
      <c r="C68" s="52" t="s">
        <v>251</v>
      </c>
      <c r="D68" s="9" t="s">
        <v>1</v>
      </c>
      <c r="E68" s="13" t="s">
        <v>285</v>
      </c>
      <c r="F68" s="49">
        <v>82</v>
      </c>
      <c r="G68" s="49">
        <v>23.789340659340599</v>
      </c>
      <c r="H68" s="34">
        <f t="shared" si="1"/>
        <v>1950.7259340659291</v>
      </c>
      <c r="J68" s="41"/>
    </row>
    <row r="69" spans="1:10" x14ac:dyDescent="0.25">
      <c r="A69" s="31">
        <v>43650</v>
      </c>
      <c r="B69" s="32">
        <f t="shared" si="0"/>
        <v>43650</v>
      </c>
      <c r="C69" s="52" t="s">
        <v>252</v>
      </c>
      <c r="D69" s="9" t="s">
        <v>1</v>
      </c>
      <c r="E69" s="13" t="s">
        <v>25</v>
      </c>
      <c r="F69" s="49">
        <v>22</v>
      </c>
      <c r="G69" s="49">
        <v>7.49</v>
      </c>
      <c r="H69" s="34">
        <f t="shared" si="1"/>
        <v>164.78</v>
      </c>
      <c r="J69" s="41"/>
    </row>
    <row r="70" spans="1:10" x14ac:dyDescent="0.25">
      <c r="A70" s="31">
        <v>43977</v>
      </c>
      <c r="B70" s="32">
        <f t="shared" si="0"/>
        <v>43977</v>
      </c>
      <c r="C70" s="52" t="s">
        <v>253</v>
      </c>
      <c r="D70" s="9" t="s">
        <v>1</v>
      </c>
      <c r="E70" s="13" t="s">
        <v>286</v>
      </c>
      <c r="F70" s="49">
        <v>0</v>
      </c>
      <c r="G70" s="49">
        <v>0</v>
      </c>
      <c r="H70" s="34">
        <f t="shared" si="1"/>
        <v>0</v>
      </c>
      <c r="J70" s="41"/>
    </row>
    <row r="71" spans="1:10" x14ac:dyDescent="0.25">
      <c r="A71" s="31">
        <v>43298</v>
      </c>
      <c r="B71" s="32">
        <f t="shared" si="0"/>
        <v>43298</v>
      </c>
      <c r="C71" s="52" t="s">
        <v>254</v>
      </c>
      <c r="D71" s="9" t="s">
        <v>1</v>
      </c>
      <c r="E71" s="13" t="s">
        <v>26</v>
      </c>
      <c r="F71" s="49">
        <v>87</v>
      </c>
      <c r="G71" s="49">
        <v>8.1663218390804495</v>
      </c>
      <c r="H71" s="34">
        <f t="shared" si="1"/>
        <v>710.46999999999912</v>
      </c>
      <c r="J71" s="41"/>
    </row>
    <row r="72" spans="1:10" x14ac:dyDescent="0.25">
      <c r="A72" s="31">
        <v>43977</v>
      </c>
      <c r="B72" s="32">
        <f t="shared" si="0"/>
        <v>43977</v>
      </c>
      <c r="C72" s="52" t="s">
        <v>255</v>
      </c>
      <c r="D72" s="9" t="s">
        <v>1</v>
      </c>
      <c r="E72" s="13" t="s">
        <v>308</v>
      </c>
      <c r="F72" s="49">
        <v>0</v>
      </c>
      <c r="G72" s="49">
        <v>0</v>
      </c>
      <c r="H72" s="34">
        <f t="shared" si="1"/>
        <v>0</v>
      </c>
      <c r="J72" s="41"/>
    </row>
    <row r="73" spans="1:10" x14ac:dyDescent="0.25">
      <c r="A73" s="31">
        <v>43298</v>
      </c>
      <c r="B73" s="32">
        <f t="shared" si="0"/>
        <v>43298</v>
      </c>
      <c r="C73" s="52" t="s">
        <v>278</v>
      </c>
      <c r="D73" s="9" t="s">
        <v>1</v>
      </c>
      <c r="E73" s="13" t="s">
        <v>27</v>
      </c>
      <c r="F73" s="49">
        <v>0</v>
      </c>
      <c r="G73" s="49">
        <v>0</v>
      </c>
      <c r="H73" s="34">
        <f t="shared" ref="H73:H128" si="3">F73*G73</f>
        <v>0</v>
      </c>
      <c r="J73" s="41"/>
    </row>
    <row r="74" spans="1:10" x14ac:dyDescent="0.25">
      <c r="A74" s="31">
        <v>43977</v>
      </c>
      <c r="B74" s="32">
        <f t="shared" si="0"/>
        <v>43977</v>
      </c>
      <c r="C74" s="52" t="s">
        <v>100</v>
      </c>
      <c r="D74" s="9" t="s">
        <v>1</v>
      </c>
      <c r="E74" s="13" t="s">
        <v>28</v>
      </c>
      <c r="F74" s="33">
        <v>20</v>
      </c>
      <c r="G74" s="33">
        <v>18.500039999999998</v>
      </c>
      <c r="H74" s="34">
        <f t="shared" si="3"/>
        <v>370.00079999999997</v>
      </c>
      <c r="J74" s="41"/>
    </row>
    <row r="75" spans="1:10" x14ac:dyDescent="0.25">
      <c r="A75" s="31">
        <v>43977</v>
      </c>
      <c r="B75" s="32">
        <f t="shared" si="0"/>
        <v>43977</v>
      </c>
      <c r="C75" s="52" t="s">
        <v>279</v>
      </c>
      <c r="D75" s="9" t="s">
        <v>1</v>
      </c>
      <c r="E75" s="13" t="s">
        <v>29</v>
      </c>
      <c r="F75" s="33">
        <v>3</v>
      </c>
      <c r="G75" s="33">
        <v>32</v>
      </c>
      <c r="H75" s="34">
        <f t="shared" si="3"/>
        <v>96</v>
      </c>
      <c r="J75" s="41"/>
    </row>
    <row r="76" spans="1:10" x14ac:dyDescent="0.25">
      <c r="A76" s="31">
        <v>43551</v>
      </c>
      <c r="B76" s="32">
        <f t="shared" si="0"/>
        <v>43551</v>
      </c>
      <c r="C76" s="52" t="s">
        <v>101</v>
      </c>
      <c r="D76" s="9" t="s">
        <v>12</v>
      </c>
      <c r="E76" s="13" t="s">
        <v>354</v>
      </c>
      <c r="F76" s="33">
        <v>157</v>
      </c>
      <c r="G76" s="33">
        <v>94.4</v>
      </c>
      <c r="H76" s="34">
        <f t="shared" si="3"/>
        <v>14820.800000000001</v>
      </c>
      <c r="J76" s="41"/>
    </row>
    <row r="77" spans="1:10" x14ac:dyDescent="0.25">
      <c r="A77" s="31">
        <v>43165</v>
      </c>
      <c r="B77" s="31">
        <f t="shared" ref="B77:B100" si="4">A77</f>
        <v>43165</v>
      </c>
      <c r="C77" s="7" t="s">
        <v>256</v>
      </c>
      <c r="D77" s="8" t="s">
        <v>2</v>
      </c>
      <c r="E77" s="10" t="s">
        <v>34</v>
      </c>
      <c r="F77" s="33">
        <v>1</v>
      </c>
      <c r="G77" s="33">
        <v>2.82</v>
      </c>
      <c r="H77" s="34">
        <f t="shared" si="3"/>
        <v>2.82</v>
      </c>
      <c r="J77" s="41"/>
    </row>
    <row r="78" spans="1:10" x14ac:dyDescent="0.25">
      <c r="A78" s="31">
        <v>44081</v>
      </c>
      <c r="B78" s="31">
        <f t="shared" si="4"/>
        <v>44081</v>
      </c>
      <c r="C78" s="7" t="s">
        <v>102</v>
      </c>
      <c r="D78" s="8" t="s">
        <v>1</v>
      </c>
      <c r="E78" s="10" t="s">
        <v>232</v>
      </c>
      <c r="F78" s="33">
        <v>675</v>
      </c>
      <c r="G78" s="33">
        <v>3.3661796407185633</v>
      </c>
      <c r="H78" s="34">
        <f t="shared" si="3"/>
        <v>2272.1712574850303</v>
      </c>
      <c r="J78" s="41"/>
    </row>
    <row r="79" spans="1:10" x14ac:dyDescent="0.25">
      <c r="A79" s="31">
        <v>43650</v>
      </c>
      <c r="B79" s="31">
        <f t="shared" si="4"/>
        <v>43650</v>
      </c>
      <c r="C79" s="7" t="s">
        <v>103</v>
      </c>
      <c r="D79" s="8" t="s">
        <v>1</v>
      </c>
      <c r="E79" s="10" t="s">
        <v>38</v>
      </c>
      <c r="F79" s="33">
        <v>687</v>
      </c>
      <c r="G79" s="33">
        <v>4.2208710334788941</v>
      </c>
      <c r="H79" s="34">
        <f t="shared" si="3"/>
        <v>2899.7384000000002</v>
      </c>
      <c r="J79" s="41"/>
    </row>
    <row r="80" spans="1:10" x14ac:dyDescent="0.25">
      <c r="A80" s="31">
        <v>43977</v>
      </c>
      <c r="B80" s="31">
        <f t="shared" si="4"/>
        <v>43977</v>
      </c>
      <c r="C80" s="7" t="s">
        <v>104</v>
      </c>
      <c r="D80" s="8" t="s">
        <v>1</v>
      </c>
      <c r="E80" s="10" t="s">
        <v>30</v>
      </c>
      <c r="F80" s="33">
        <v>8</v>
      </c>
      <c r="G80" s="33">
        <v>39.83</v>
      </c>
      <c r="H80" s="34">
        <f t="shared" si="3"/>
        <v>318.64</v>
      </c>
      <c r="J80" s="41"/>
    </row>
    <row r="81" spans="1:10" x14ac:dyDescent="0.25">
      <c r="A81" s="31">
        <v>43977</v>
      </c>
      <c r="B81" s="31">
        <f t="shared" si="4"/>
        <v>43977</v>
      </c>
      <c r="C81" s="7" t="s">
        <v>105</v>
      </c>
      <c r="D81" s="8" t="s">
        <v>1</v>
      </c>
      <c r="E81" s="10" t="s">
        <v>287</v>
      </c>
      <c r="F81" s="33">
        <v>14</v>
      </c>
      <c r="G81" s="33">
        <v>44.21875</v>
      </c>
      <c r="H81" s="34">
        <f t="shared" si="3"/>
        <v>619.0625</v>
      </c>
      <c r="J81" s="41"/>
    </row>
    <row r="82" spans="1:10" x14ac:dyDescent="0.25">
      <c r="A82" s="31">
        <v>44118</v>
      </c>
      <c r="B82" s="31">
        <f t="shared" si="4"/>
        <v>44118</v>
      </c>
      <c r="C82" s="7" t="s">
        <v>106</v>
      </c>
      <c r="D82" s="8" t="s">
        <v>1</v>
      </c>
      <c r="E82" s="10" t="s">
        <v>233</v>
      </c>
      <c r="F82" s="33">
        <v>8</v>
      </c>
      <c r="G82" s="33">
        <v>6067.0325000000003</v>
      </c>
      <c r="H82" s="34">
        <f t="shared" si="3"/>
        <v>48536.26</v>
      </c>
      <c r="J82" s="41"/>
    </row>
    <row r="83" spans="1:10" x14ac:dyDescent="0.25">
      <c r="A83" s="31">
        <v>44118</v>
      </c>
      <c r="B83" s="31">
        <f t="shared" si="4"/>
        <v>44118</v>
      </c>
      <c r="C83" s="7" t="s">
        <v>107</v>
      </c>
      <c r="D83" s="8" t="s">
        <v>1</v>
      </c>
      <c r="E83" s="10" t="s">
        <v>47</v>
      </c>
      <c r="F83" s="33">
        <v>7</v>
      </c>
      <c r="G83" s="33">
        <v>6769.8099999999995</v>
      </c>
      <c r="H83" s="34">
        <f t="shared" si="3"/>
        <v>47388.67</v>
      </c>
      <c r="J83" s="41"/>
    </row>
    <row r="84" spans="1:10" x14ac:dyDescent="0.25">
      <c r="A84" s="31">
        <v>44118</v>
      </c>
      <c r="B84" s="31">
        <f t="shared" si="4"/>
        <v>44118</v>
      </c>
      <c r="C84" s="7" t="s">
        <v>257</v>
      </c>
      <c r="D84" s="8" t="s">
        <v>1</v>
      </c>
      <c r="E84" s="10" t="s">
        <v>48</v>
      </c>
      <c r="F84" s="33">
        <v>8</v>
      </c>
      <c r="G84" s="33">
        <v>6739.5837499999998</v>
      </c>
      <c r="H84" s="34">
        <f t="shared" si="3"/>
        <v>53916.67</v>
      </c>
      <c r="J84" s="41"/>
    </row>
    <row r="85" spans="1:10" x14ac:dyDescent="0.25">
      <c r="A85" s="31">
        <v>44118</v>
      </c>
      <c r="B85" s="31">
        <f t="shared" si="4"/>
        <v>44118</v>
      </c>
      <c r="C85" s="7" t="s">
        <v>280</v>
      </c>
      <c r="D85" s="8" t="s">
        <v>1</v>
      </c>
      <c r="E85" s="10" t="s">
        <v>49</v>
      </c>
      <c r="F85" s="33">
        <v>6</v>
      </c>
      <c r="G85" s="33">
        <v>6528</v>
      </c>
      <c r="H85" s="34">
        <f t="shared" si="3"/>
        <v>39168</v>
      </c>
      <c r="J85" s="41"/>
    </row>
    <row r="86" spans="1:10" x14ac:dyDescent="0.25">
      <c r="A86" s="31">
        <v>43819</v>
      </c>
      <c r="B86" s="31">
        <f t="shared" si="4"/>
        <v>43819</v>
      </c>
      <c r="C86" s="7" t="s">
        <v>281</v>
      </c>
      <c r="D86" s="8" t="s">
        <v>1</v>
      </c>
      <c r="E86" s="10" t="s">
        <v>234</v>
      </c>
      <c r="F86" s="33">
        <v>8</v>
      </c>
      <c r="G86" s="33">
        <v>4352.4373749999995</v>
      </c>
      <c r="H86" s="34">
        <f t="shared" si="3"/>
        <v>34819.498999999996</v>
      </c>
      <c r="J86" s="41"/>
    </row>
    <row r="87" spans="1:10" x14ac:dyDescent="0.25">
      <c r="A87" s="31">
        <v>43819</v>
      </c>
      <c r="B87" s="31">
        <f t="shared" si="4"/>
        <v>43819</v>
      </c>
      <c r="C87" s="7" t="s">
        <v>282</v>
      </c>
      <c r="D87" s="8" t="s">
        <v>1</v>
      </c>
      <c r="E87" s="10" t="s">
        <v>117</v>
      </c>
      <c r="F87" s="33">
        <v>8</v>
      </c>
      <c r="G87" s="33">
        <v>4939.3251250000003</v>
      </c>
      <c r="H87" s="34">
        <f t="shared" si="3"/>
        <v>39514.601000000002</v>
      </c>
      <c r="J87" s="41"/>
    </row>
    <row r="88" spans="1:10" x14ac:dyDescent="0.25">
      <c r="A88" s="31">
        <v>43819</v>
      </c>
      <c r="B88" s="31">
        <f t="shared" si="4"/>
        <v>43819</v>
      </c>
      <c r="C88" s="7" t="s">
        <v>109</v>
      </c>
      <c r="D88" s="8" t="s">
        <v>1</v>
      </c>
      <c r="E88" s="10" t="s">
        <v>118</v>
      </c>
      <c r="F88" s="33">
        <v>8</v>
      </c>
      <c r="G88" s="33">
        <v>5012.4349999999995</v>
      </c>
      <c r="H88" s="34">
        <f t="shared" si="3"/>
        <v>40099.479999999996</v>
      </c>
      <c r="J88" s="41"/>
    </row>
    <row r="89" spans="1:10" x14ac:dyDescent="0.25">
      <c r="A89" s="31">
        <v>43819</v>
      </c>
      <c r="B89" s="31">
        <f t="shared" si="4"/>
        <v>43819</v>
      </c>
      <c r="C89" s="7" t="s">
        <v>110</v>
      </c>
      <c r="D89" s="8" t="s">
        <v>1</v>
      </c>
      <c r="E89" s="10" t="s">
        <v>119</v>
      </c>
      <c r="F89" s="33">
        <v>8</v>
      </c>
      <c r="G89" s="33">
        <v>5085.5437499999998</v>
      </c>
      <c r="H89" s="34">
        <f t="shared" si="3"/>
        <v>40684.35</v>
      </c>
      <c r="J89" s="41"/>
    </row>
    <row r="90" spans="1:10" x14ac:dyDescent="0.25">
      <c r="A90" s="31">
        <v>43819</v>
      </c>
      <c r="B90" s="31">
        <f t="shared" si="4"/>
        <v>43819</v>
      </c>
      <c r="C90" s="7" t="s">
        <v>258</v>
      </c>
      <c r="D90" s="8" t="s">
        <v>1</v>
      </c>
      <c r="E90" s="10" t="s">
        <v>31</v>
      </c>
      <c r="F90" s="33">
        <v>5</v>
      </c>
      <c r="G90" s="33">
        <v>5148.3163999999997</v>
      </c>
      <c r="H90" s="34">
        <f t="shared" si="3"/>
        <v>25741.581999999999</v>
      </c>
      <c r="J90" s="41"/>
    </row>
    <row r="91" spans="1:10" x14ac:dyDescent="0.25">
      <c r="A91" s="31">
        <v>44110</v>
      </c>
      <c r="B91" s="31">
        <f t="shared" si="4"/>
        <v>44110</v>
      </c>
      <c r="C91" s="7" t="s">
        <v>111</v>
      </c>
      <c r="D91" s="8" t="s">
        <v>1</v>
      </c>
      <c r="E91" s="10" t="s">
        <v>36</v>
      </c>
      <c r="F91" s="33">
        <v>5</v>
      </c>
      <c r="G91" s="33">
        <v>4332.96</v>
      </c>
      <c r="H91" s="34">
        <f t="shared" si="3"/>
        <v>21664.799999999999</v>
      </c>
      <c r="J91" s="41"/>
    </row>
    <row r="92" spans="1:10" x14ac:dyDescent="0.25">
      <c r="A92" s="31">
        <v>44110</v>
      </c>
      <c r="B92" s="31">
        <f t="shared" si="4"/>
        <v>44110</v>
      </c>
      <c r="C92" s="7" t="s">
        <v>259</v>
      </c>
      <c r="D92" s="8" t="s">
        <v>1</v>
      </c>
      <c r="E92" s="10" t="s">
        <v>46</v>
      </c>
      <c r="F92" s="33">
        <v>8</v>
      </c>
      <c r="G92" s="33">
        <v>11770.5</v>
      </c>
      <c r="H92" s="34">
        <f t="shared" si="3"/>
        <v>94164</v>
      </c>
      <c r="J92" s="41"/>
    </row>
    <row r="93" spans="1:10" x14ac:dyDescent="0.25">
      <c r="A93" s="31">
        <v>44110</v>
      </c>
      <c r="B93" s="31">
        <f t="shared" si="4"/>
        <v>44110</v>
      </c>
      <c r="C93" s="7" t="s">
        <v>260</v>
      </c>
      <c r="D93" s="8" t="s">
        <v>1</v>
      </c>
      <c r="E93" s="10" t="s">
        <v>45</v>
      </c>
      <c r="F93" s="33">
        <v>7</v>
      </c>
      <c r="G93" s="33">
        <v>11741</v>
      </c>
      <c r="H93" s="34">
        <f t="shared" si="3"/>
        <v>82187</v>
      </c>
      <c r="J93" s="41"/>
    </row>
    <row r="94" spans="1:10" x14ac:dyDescent="0.25">
      <c r="A94" s="31">
        <v>44110</v>
      </c>
      <c r="B94" s="31">
        <f t="shared" si="4"/>
        <v>44110</v>
      </c>
      <c r="C94" s="7" t="s">
        <v>261</v>
      </c>
      <c r="D94" s="8" t="s">
        <v>1</v>
      </c>
      <c r="E94" s="10" t="s">
        <v>44</v>
      </c>
      <c r="F94" s="33">
        <v>7</v>
      </c>
      <c r="G94" s="33">
        <v>11741</v>
      </c>
      <c r="H94" s="34">
        <f t="shared" si="3"/>
        <v>82187</v>
      </c>
      <c r="J94" s="41"/>
    </row>
    <row r="95" spans="1:10" x14ac:dyDescent="0.25">
      <c r="A95" s="31">
        <v>44110</v>
      </c>
      <c r="B95" s="31">
        <f t="shared" si="4"/>
        <v>44110</v>
      </c>
      <c r="C95" s="7" t="s">
        <v>288</v>
      </c>
      <c r="D95" s="8" t="s">
        <v>1</v>
      </c>
      <c r="E95" s="10" t="s">
        <v>43</v>
      </c>
      <c r="F95" s="33">
        <v>6</v>
      </c>
      <c r="G95" s="33">
        <v>11741</v>
      </c>
      <c r="H95" s="34">
        <f t="shared" si="3"/>
        <v>70446</v>
      </c>
      <c r="J95" s="41"/>
    </row>
    <row r="96" spans="1:10" x14ac:dyDescent="0.25">
      <c r="A96" s="31">
        <v>44110</v>
      </c>
      <c r="B96" s="31">
        <f t="shared" si="4"/>
        <v>44110</v>
      </c>
      <c r="C96" s="7" t="s">
        <v>289</v>
      </c>
      <c r="D96" s="8" t="s">
        <v>1</v>
      </c>
      <c r="E96" s="10" t="s">
        <v>298</v>
      </c>
      <c r="F96" s="33">
        <v>0</v>
      </c>
      <c r="G96" s="33">
        <v>0</v>
      </c>
      <c r="H96" s="34">
        <f t="shared" si="3"/>
        <v>0</v>
      </c>
      <c r="J96" s="41"/>
    </row>
    <row r="97" spans="1:10" x14ac:dyDescent="0.25">
      <c r="A97" s="31">
        <v>44110</v>
      </c>
      <c r="B97" s="31">
        <f t="shared" si="4"/>
        <v>44110</v>
      </c>
      <c r="C97" s="7" t="s">
        <v>290</v>
      </c>
      <c r="D97" s="8" t="s">
        <v>1</v>
      </c>
      <c r="E97" s="10" t="s">
        <v>299</v>
      </c>
      <c r="F97" s="33">
        <v>0</v>
      </c>
      <c r="G97" s="33">
        <v>0</v>
      </c>
      <c r="H97" s="34">
        <f t="shared" si="3"/>
        <v>0</v>
      </c>
      <c r="J97" s="41"/>
    </row>
    <row r="98" spans="1:10" x14ac:dyDescent="0.25">
      <c r="A98" s="31">
        <v>44110</v>
      </c>
      <c r="B98" s="31">
        <f t="shared" si="4"/>
        <v>44110</v>
      </c>
      <c r="C98" s="7" t="s">
        <v>302</v>
      </c>
      <c r="D98" s="8" t="s">
        <v>1</v>
      </c>
      <c r="E98" s="10" t="s">
        <v>300</v>
      </c>
      <c r="F98" s="33">
        <v>0</v>
      </c>
      <c r="G98" s="33">
        <v>0</v>
      </c>
      <c r="H98" s="34">
        <f t="shared" si="3"/>
        <v>0</v>
      </c>
      <c r="J98" s="41"/>
    </row>
    <row r="99" spans="1:10" x14ac:dyDescent="0.25">
      <c r="A99" s="31">
        <v>44110</v>
      </c>
      <c r="B99" s="31">
        <f t="shared" si="4"/>
        <v>44110</v>
      </c>
      <c r="C99" s="7" t="s">
        <v>303</v>
      </c>
      <c r="D99" s="8" t="s">
        <v>1</v>
      </c>
      <c r="E99" s="10" t="s">
        <v>301</v>
      </c>
      <c r="F99" s="33">
        <v>0</v>
      </c>
      <c r="G99" s="33">
        <v>0</v>
      </c>
      <c r="H99" s="34">
        <f t="shared" si="3"/>
        <v>0</v>
      </c>
      <c r="J99" s="41"/>
    </row>
    <row r="100" spans="1:10" x14ac:dyDescent="0.25">
      <c r="A100" s="31">
        <v>43977</v>
      </c>
      <c r="B100" s="31">
        <f t="shared" si="4"/>
        <v>43977</v>
      </c>
      <c r="C100" s="7" t="s">
        <v>304</v>
      </c>
      <c r="D100" s="8" t="s">
        <v>1</v>
      </c>
      <c r="E100" s="10" t="s">
        <v>50</v>
      </c>
      <c r="F100" s="33">
        <v>50</v>
      </c>
      <c r="G100" s="33">
        <v>20</v>
      </c>
      <c r="H100" s="34">
        <f t="shared" si="3"/>
        <v>1000</v>
      </c>
      <c r="J100" s="41"/>
    </row>
    <row r="101" spans="1:10" x14ac:dyDescent="0.25">
      <c r="A101" s="42">
        <v>44293</v>
      </c>
      <c r="B101" s="42">
        <v>44293</v>
      </c>
      <c r="C101" s="7" t="s">
        <v>324</v>
      </c>
      <c r="D101" s="8" t="s">
        <v>1</v>
      </c>
      <c r="E101" s="43" t="s">
        <v>325</v>
      </c>
      <c r="F101" s="33">
        <v>200</v>
      </c>
      <c r="G101" s="33">
        <v>28.32</v>
      </c>
      <c r="H101" s="34">
        <f t="shared" si="3"/>
        <v>5664</v>
      </c>
      <c r="I101" s="29"/>
      <c r="J101" s="41"/>
    </row>
    <row r="102" spans="1:10" x14ac:dyDescent="0.25">
      <c r="A102" s="42">
        <v>44293</v>
      </c>
      <c r="B102" s="42">
        <v>44293</v>
      </c>
      <c r="C102" s="7" t="s">
        <v>326</v>
      </c>
      <c r="D102" s="8" t="s">
        <v>17</v>
      </c>
      <c r="E102" s="43" t="s">
        <v>327</v>
      </c>
      <c r="F102" s="33">
        <v>4</v>
      </c>
      <c r="G102" s="33">
        <v>1475</v>
      </c>
      <c r="H102" s="34">
        <f t="shared" si="3"/>
        <v>5900</v>
      </c>
    </row>
    <row r="103" spans="1:10" x14ac:dyDescent="0.25">
      <c r="A103" s="42">
        <v>44293</v>
      </c>
      <c r="B103" s="42">
        <v>44293</v>
      </c>
      <c r="C103" s="7" t="s">
        <v>328</v>
      </c>
      <c r="D103" s="8" t="s">
        <v>17</v>
      </c>
      <c r="E103" s="15" t="s">
        <v>329</v>
      </c>
      <c r="F103" s="33">
        <v>9</v>
      </c>
      <c r="G103" s="33">
        <v>1416</v>
      </c>
      <c r="H103" s="34">
        <f t="shared" si="3"/>
        <v>12744</v>
      </c>
    </row>
    <row r="104" spans="1:10" x14ac:dyDescent="0.25">
      <c r="A104" s="42">
        <v>44293</v>
      </c>
      <c r="B104" s="42">
        <v>44293</v>
      </c>
      <c r="C104" s="7" t="s">
        <v>330</v>
      </c>
      <c r="D104" s="8" t="s">
        <v>24</v>
      </c>
      <c r="E104" s="43" t="s">
        <v>331</v>
      </c>
      <c r="F104" s="33">
        <v>5</v>
      </c>
      <c r="G104" s="33">
        <v>4130</v>
      </c>
      <c r="H104" s="34">
        <f t="shared" si="3"/>
        <v>20650</v>
      </c>
    </row>
    <row r="105" spans="1:10" x14ac:dyDescent="0.25">
      <c r="A105" s="42">
        <v>44293</v>
      </c>
      <c r="B105" s="42">
        <v>44293</v>
      </c>
      <c r="C105" s="7" t="s">
        <v>332</v>
      </c>
      <c r="D105" s="8" t="s">
        <v>1</v>
      </c>
      <c r="E105" s="43" t="s">
        <v>333</v>
      </c>
      <c r="F105" s="33">
        <v>100</v>
      </c>
      <c r="G105" s="33">
        <v>118</v>
      </c>
      <c r="H105" s="34">
        <f t="shared" si="3"/>
        <v>11800</v>
      </c>
    </row>
    <row r="106" spans="1:10" x14ac:dyDescent="0.25">
      <c r="A106" s="42">
        <v>44293</v>
      </c>
      <c r="B106" s="42">
        <v>44293</v>
      </c>
      <c r="C106" s="7" t="s">
        <v>334</v>
      </c>
      <c r="D106" s="8" t="s">
        <v>1</v>
      </c>
      <c r="E106" s="43" t="s">
        <v>335</v>
      </c>
      <c r="F106" s="33">
        <v>100</v>
      </c>
      <c r="G106" s="33">
        <v>71.98</v>
      </c>
      <c r="H106" s="34">
        <f t="shared" si="3"/>
        <v>7198</v>
      </c>
    </row>
    <row r="107" spans="1:10" x14ac:dyDescent="0.25">
      <c r="A107" s="42">
        <v>44293</v>
      </c>
      <c r="B107" s="42">
        <v>44293</v>
      </c>
      <c r="C107" s="7" t="s">
        <v>336</v>
      </c>
      <c r="D107" s="8" t="s">
        <v>1</v>
      </c>
      <c r="E107" s="43" t="s">
        <v>337</v>
      </c>
      <c r="F107" s="33">
        <v>9</v>
      </c>
      <c r="G107" s="33">
        <v>9925.1111111111113</v>
      </c>
      <c r="H107" s="34">
        <f t="shared" si="3"/>
        <v>89326</v>
      </c>
    </row>
    <row r="108" spans="1:10" x14ac:dyDescent="0.25">
      <c r="A108" s="42">
        <v>44293</v>
      </c>
      <c r="B108" s="42">
        <v>44293</v>
      </c>
      <c r="C108" s="7" t="s">
        <v>338</v>
      </c>
      <c r="D108" s="8" t="s">
        <v>1</v>
      </c>
      <c r="E108" s="43" t="s">
        <v>339</v>
      </c>
      <c r="F108" s="33">
        <v>8</v>
      </c>
      <c r="G108" s="33">
        <v>15989</v>
      </c>
      <c r="H108" s="34">
        <f t="shared" si="3"/>
        <v>127912</v>
      </c>
    </row>
    <row r="109" spans="1:10" x14ac:dyDescent="0.25">
      <c r="A109" s="42">
        <v>44293</v>
      </c>
      <c r="B109" s="42">
        <v>44293</v>
      </c>
      <c r="C109" s="7" t="s">
        <v>340</v>
      </c>
      <c r="D109" s="8" t="s">
        <v>1</v>
      </c>
      <c r="E109" s="43" t="s">
        <v>341</v>
      </c>
      <c r="F109" s="33">
        <v>9</v>
      </c>
      <c r="G109" s="33">
        <v>16506.888888888891</v>
      </c>
      <c r="H109" s="34">
        <f t="shared" si="3"/>
        <v>148562</v>
      </c>
    </row>
    <row r="110" spans="1:10" x14ac:dyDescent="0.25">
      <c r="A110" s="42">
        <v>44293</v>
      </c>
      <c r="B110" s="42">
        <v>44293</v>
      </c>
      <c r="C110" s="7" t="s">
        <v>342</v>
      </c>
      <c r="D110" s="8" t="s">
        <v>1</v>
      </c>
      <c r="E110" s="43" t="s">
        <v>343</v>
      </c>
      <c r="F110" s="33">
        <v>8</v>
      </c>
      <c r="G110" s="33">
        <v>15989</v>
      </c>
      <c r="H110" s="34">
        <f t="shared" si="3"/>
        <v>127912</v>
      </c>
    </row>
    <row r="111" spans="1:10" x14ac:dyDescent="0.25">
      <c r="A111" s="31">
        <v>43977</v>
      </c>
      <c r="B111" s="31">
        <f t="shared" ref="B111" si="5">A111</f>
        <v>43977</v>
      </c>
      <c r="C111" s="7" t="s">
        <v>344</v>
      </c>
      <c r="D111" s="8" t="s">
        <v>1</v>
      </c>
      <c r="E111" s="10" t="s">
        <v>345</v>
      </c>
      <c r="F111" s="33">
        <v>71</v>
      </c>
      <c r="G111" s="33">
        <v>250</v>
      </c>
      <c r="H111" s="34">
        <f t="shared" si="3"/>
        <v>17750</v>
      </c>
    </row>
    <row r="112" spans="1:10" x14ac:dyDescent="0.25">
      <c r="A112" s="31">
        <v>44328</v>
      </c>
      <c r="B112" s="31">
        <v>44328</v>
      </c>
      <c r="C112" s="7" t="s">
        <v>355</v>
      </c>
      <c r="D112" s="8" t="s">
        <v>231</v>
      </c>
      <c r="E112" s="54" t="s">
        <v>356</v>
      </c>
      <c r="F112" s="34">
        <v>4</v>
      </c>
      <c r="G112" s="11">
        <v>383.5</v>
      </c>
      <c r="H112" s="34">
        <f t="shared" si="3"/>
        <v>1534</v>
      </c>
    </row>
    <row r="113" spans="1:8" x14ac:dyDescent="0.25">
      <c r="A113" s="31">
        <v>44333</v>
      </c>
      <c r="B113" s="31">
        <v>44333</v>
      </c>
      <c r="C113" s="7" t="s">
        <v>357</v>
      </c>
      <c r="D113" s="8" t="s">
        <v>231</v>
      </c>
      <c r="E113" s="15" t="s">
        <v>358</v>
      </c>
      <c r="F113" s="34">
        <v>5</v>
      </c>
      <c r="G113" s="11">
        <v>40.002000000000002</v>
      </c>
      <c r="H113" s="34">
        <f t="shared" si="3"/>
        <v>200.01000000000002</v>
      </c>
    </row>
    <row r="114" spans="1:8" x14ac:dyDescent="0.25">
      <c r="A114" s="31">
        <v>44329</v>
      </c>
      <c r="B114" s="31">
        <v>44329</v>
      </c>
      <c r="C114" s="7" t="s">
        <v>359</v>
      </c>
      <c r="D114" s="8" t="s">
        <v>1</v>
      </c>
      <c r="E114" s="54" t="s">
        <v>360</v>
      </c>
      <c r="F114" s="34">
        <v>5</v>
      </c>
      <c r="G114" s="11">
        <v>949.9</v>
      </c>
      <c r="H114" s="34">
        <f t="shared" si="3"/>
        <v>4749.5</v>
      </c>
    </row>
    <row r="115" spans="1:8" x14ac:dyDescent="0.25">
      <c r="A115" s="31">
        <v>44344</v>
      </c>
      <c r="B115" s="31">
        <v>44344</v>
      </c>
      <c r="C115" s="7" t="s">
        <v>361</v>
      </c>
      <c r="D115" s="8" t="s">
        <v>1</v>
      </c>
      <c r="E115" s="54" t="s">
        <v>362</v>
      </c>
      <c r="F115" s="34">
        <v>0</v>
      </c>
      <c r="G115" s="11">
        <v>0</v>
      </c>
      <c r="H115" s="34">
        <f t="shared" si="3"/>
        <v>0</v>
      </c>
    </row>
    <row r="116" spans="1:8" x14ac:dyDescent="0.25">
      <c r="A116" s="31">
        <v>44344</v>
      </c>
      <c r="B116" s="31">
        <v>44344</v>
      </c>
      <c r="C116" s="7" t="s">
        <v>363</v>
      </c>
      <c r="D116" s="8" t="s">
        <v>1</v>
      </c>
      <c r="E116" s="54" t="s">
        <v>364</v>
      </c>
      <c r="F116" s="34">
        <v>1000</v>
      </c>
      <c r="G116" s="11">
        <v>29.5</v>
      </c>
      <c r="H116" s="34">
        <f t="shared" si="3"/>
        <v>29500</v>
      </c>
    </row>
    <row r="117" spans="1:8" x14ac:dyDescent="0.25">
      <c r="A117" s="31">
        <v>44344</v>
      </c>
      <c r="B117" s="31">
        <v>44344</v>
      </c>
      <c r="C117" s="7" t="s">
        <v>365</v>
      </c>
      <c r="D117" s="8" t="s">
        <v>17</v>
      </c>
      <c r="E117" s="54" t="s">
        <v>366</v>
      </c>
      <c r="F117" s="34">
        <v>10</v>
      </c>
      <c r="G117" s="11">
        <v>5758.4</v>
      </c>
      <c r="H117" s="34">
        <f t="shared" si="3"/>
        <v>57584</v>
      </c>
    </row>
    <row r="118" spans="1:8" x14ac:dyDescent="0.25">
      <c r="A118" s="31">
        <v>44344</v>
      </c>
      <c r="B118" s="31">
        <v>44344</v>
      </c>
      <c r="C118" s="7" t="s">
        <v>367</v>
      </c>
      <c r="D118" s="8" t="s">
        <v>17</v>
      </c>
      <c r="E118" s="54" t="s">
        <v>368</v>
      </c>
      <c r="F118" s="34">
        <v>2</v>
      </c>
      <c r="G118" s="11">
        <v>5758.3999999999987</v>
      </c>
      <c r="H118" s="34">
        <f t="shared" si="3"/>
        <v>11516.799999999997</v>
      </c>
    </row>
    <row r="119" spans="1:8" x14ac:dyDescent="0.25">
      <c r="A119" s="31">
        <v>44344</v>
      </c>
      <c r="B119" s="31">
        <v>44344</v>
      </c>
      <c r="C119" s="7" t="s">
        <v>369</v>
      </c>
      <c r="D119" s="8" t="s">
        <v>1</v>
      </c>
      <c r="E119" s="54" t="s">
        <v>370</v>
      </c>
      <c r="F119" s="34">
        <v>323</v>
      </c>
      <c r="G119" s="11">
        <v>70.8</v>
      </c>
      <c r="H119" s="34">
        <f t="shared" si="3"/>
        <v>22868.399999999998</v>
      </c>
    </row>
    <row r="120" spans="1:8" x14ac:dyDescent="0.25">
      <c r="A120" s="31">
        <v>44344</v>
      </c>
      <c r="B120" s="31">
        <v>44344</v>
      </c>
      <c r="C120" s="7" t="s">
        <v>371</v>
      </c>
      <c r="D120" s="8" t="s">
        <v>1</v>
      </c>
      <c r="E120" s="54" t="s">
        <v>372</v>
      </c>
      <c r="F120" s="34">
        <v>500</v>
      </c>
      <c r="G120" s="11">
        <v>5.9</v>
      </c>
      <c r="H120" s="34">
        <f t="shared" si="3"/>
        <v>2950</v>
      </c>
    </row>
    <row r="121" spans="1:8" x14ac:dyDescent="0.25">
      <c r="A121" s="31">
        <v>44371</v>
      </c>
      <c r="B121" s="31">
        <v>44371</v>
      </c>
      <c r="C121" s="7" t="s">
        <v>374</v>
      </c>
      <c r="D121" s="8" t="s">
        <v>1</v>
      </c>
      <c r="E121" s="11" t="s">
        <v>380</v>
      </c>
      <c r="F121" s="34">
        <v>1</v>
      </c>
      <c r="G121" s="11">
        <v>2950</v>
      </c>
      <c r="H121" s="34">
        <f t="shared" si="3"/>
        <v>2950</v>
      </c>
    </row>
    <row r="122" spans="1:8" x14ac:dyDescent="0.25">
      <c r="A122" s="31">
        <v>44371</v>
      </c>
      <c r="B122" s="31">
        <v>44371</v>
      </c>
      <c r="C122" s="7" t="s">
        <v>375</v>
      </c>
      <c r="D122" s="8" t="s">
        <v>1</v>
      </c>
      <c r="E122" s="11" t="s">
        <v>381</v>
      </c>
      <c r="F122" s="34">
        <v>8</v>
      </c>
      <c r="G122" s="11">
        <v>4899.9971999999998</v>
      </c>
      <c r="H122" s="34">
        <f t="shared" si="3"/>
        <v>39199.977599999998</v>
      </c>
    </row>
    <row r="123" spans="1:8" x14ac:dyDescent="0.25">
      <c r="A123" s="31">
        <v>44371</v>
      </c>
      <c r="B123" s="31">
        <v>44371</v>
      </c>
      <c r="C123" s="7" t="s">
        <v>376</v>
      </c>
      <c r="D123" s="8" t="s">
        <v>1</v>
      </c>
      <c r="E123" s="11" t="s">
        <v>382</v>
      </c>
      <c r="F123" s="34">
        <v>1</v>
      </c>
      <c r="G123" s="11">
        <v>4899.9971999999998</v>
      </c>
      <c r="H123" s="34">
        <f t="shared" si="3"/>
        <v>4899.9971999999998</v>
      </c>
    </row>
    <row r="124" spans="1:8" x14ac:dyDescent="0.25">
      <c r="A124" s="31">
        <v>44371</v>
      </c>
      <c r="B124" s="31">
        <v>44371</v>
      </c>
      <c r="C124" s="7" t="s">
        <v>377</v>
      </c>
      <c r="D124" s="8" t="s">
        <v>1</v>
      </c>
      <c r="E124" s="11" t="s">
        <v>383</v>
      </c>
      <c r="F124" s="34">
        <v>4</v>
      </c>
      <c r="G124" s="11">
        <v>4899.9971999999998</v>
      </c>
      <c r="H124" s="34">
        <f t="shared" si="3"/>
        <v>19599.988799999999</v>
      </c>
    </row>
    <row r="125" spans="1:8" x14ac:dyDescent="0.25">
      <c r="A125" s="31">
        <v>44371</v>
      </c>
      <c r="B125" s="31">
        <v>44371</v>
      </c>
      <c r="C125" s="7" t="s">
        <v>378</v>
      </c>
      <c r="D125" s="8" t="s">
        <v>1</v>
      </c>
      <c r="E125" s="11" t="s">
        <v>384</v>
      </c>
      <c r="F125" s="34">
        <v>2</v>
      </c>
      <c r="G125" s="11">
        <v>4899.9971999999998</v>
      </c>
      <c r="H125" s="34">
        <f t="shared" si="3"/>
        <v>9799.9943999999996</v>
      </c>
    </row>
    <row r="126" spans="1:8" x14ac:dyDescent="0.25">
      <c r="A126" s="31">
        <v>44371</v>
      </c>
      <c r="B126" s="31">
        <v>44371</v>
      </c>
      <c r="C126" s="7" t="s">
        <v>379</v>
      </c>
      <c r="D126" s="8" t="s">
        <v>1</v>
      </c>
      <c r="E126" s="11" t="s">
        <v>385</v>
      </c>
      <c r="F126" s="34">
        <v>3</v>
      </c>
      <c r="G126" s="11">
        <v>3849.9977999999996</v>
      </c>
      <c r="H126" s="34">
        <f t="shared" si="3"/>
        <v>11549.993399999999</v>
      </c>
    </row>
    <row r="127" spans="1:8" x14ac:dyDescent="0.25">
      <c r="A127" s="31">
        <v>44386</v>
      </c>
      <c r="B127" s="31">
        <v>44386</v>
      </c>
      <c r="C127" s="7" t="s">
        <v>157</v>
      </c>
      <c r="D127" s="8" t="s">
        <v>1</v>
      </c>
      <c r="E127" s="12" t="s">
        <v>391</v>
      </c>
      <c r="F127" s="34">
        <v>0</v>
      </c>
      <c r="G127" s="34">
        <v>0</v>
      </c>
      <c r="H127" s="34">
        <f t="shared" si="3"/>
        <v>0</v>
      </c>
    </row>
    <row r="128" spans="1:8" x14ac:dyDescent="0.25">
      <c r="A128" s="31">
        <v>44386</v>
      </c>
      <c r="B128" s="31">
        <v>44386</v>
      </c>
      <c r="C128" s="7" t="s">
        <v>390</v>
      </c>
      <c r="D128" s="8" t="s">
        <v>1</v>
      </c>
      <c r="E128" s="12" t="s">
        <v>392</v>
      </c>
      <c r="F128" s="34">
        <v>0</v>
      </c>
      <c r="G128" s="34">
        <v>0</v>
      </c>
      <c r="H128" s="34">
        <f t="shared" si="3"/>
        <v>0</v>
      </c>
    </row>
    <row r="129" spans="1:9" ht="19.5" customHeight="1" thickBot="1" x14ac:dyDescent="0.3">
      <c r="G129" s="27" t="s">
        <v>263</v>
      </c>
      <c r="H129" s="28">
        <f>SUM(H8:H126)</f>
        <v>1687330.531842011</v>
      </c>
    </row>
    <row r="130" spans="1:9" x14ac:dyDescent="0.25">
      <c r="G130" s="41"/>
    </row>
    <row r="131" spans="1:9" x14ac:dyDescent="0.25">
      <c r="A131" s="14" t="s">
        <v>201</v>
      </c>
      <c r="B131" s="14" t="s">
        <v>55</v>
      </c>
      <c r="C131" s="14"/>
      <c r="E131" s="18" t="s">
        <v>215</v>
      </c>
      <c r="F131" s="64"/>
      <c r="G131" s="14"/>
      <c r="H131" s="14"/>
      <c r="I131" s="14"/>
    </row>
    <row r="132" spans="1:9" ht="16.5" thickBot="1" x14ac:dyDescent="0.3">
      <c r="B132" s="14" t="s">
        <v>203</v>
      </c>
      <c r="C132" s="14"/>
      <c r="E132" s="14" t="s">
        <v>216</v>
      </c>
      <c r="F132" s="65"/>
      <c r="G132" s="50"/>
      <c r="H132" s="50"/>
    </row>
    <row r="133" spans="1:9" x14ac:dyDescent="0.25">
      <c r="B133" s="68" t="s">
        <v>389</v>
      </c>
      <c r="C133" s="14"/>
      <c r="E133" s="14"/>
      <c r="F133" s="64" t="s">
        <v>386</v>
      </c>
      <c r="G133" s="14"/>
      <c r="H133" s="14"/>
    </row>
    <row r="134" spans="1:9" x14ac:dyDescent="0.25">
      <c r="B134" s="51" t="s">
        <v>214</v>
      </c>
      <c r="C134" s="14"/>
      <c r="E134" s="14" t="s">
        <v>216</v>
      </c>
      <c r="F134" s="64" t="s">
        <v>313</v>
      </c>
      <c r="G134" s="14"/>
      <c r="H134" s="14"/>
    </row>
  </sheetData>
  <mergeCells count="4">
    <mergeCell ref="I6:J6"/>
    <mergeCell ref="A4:H4"/>
    <mergeCell ref="A5:H5"/>
    <mergeCell ref="F6:H6"/>
  </mergeCells>
  <phoneticPr fontId="2" type="noConversion"/>
  <printOptions horizontalCentered="1"/>
  <pageMargins left="0.5" right="0.7" top="0.14000000000000001" bottom="0.5" header="0.5" footer="0.5"/>
  <pageSetup scale="59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H28"/>
  <sheetViews>
    <sheetView showGridLines="0" zoomScaleNormal="100" workbookViewId="0">
      <selection activeCell="G25" sqref="G25"/>
    </sheetView>
  </sheetViews>
  <sheetFormatPr baseColWidth="10" defaultColWidth="11.42578125" defaultRowHeight="15.75" x14ac:dyDescent="0.25"/>
  <cols>
    <col min="1" max="1" width="16.5703125" style="15" customWidth="1"/>
    <col min="2" max="2" width="27.7109375" style="15" bestFit="1" customWidth="1"/>
    <col min="3" max="3" width="20.42578125" style="15" customWidth="1"/>
    <col min="4" max="4" width="10.85546875" style="15" customWidth="1"/>
    <col min="5" max="5" width="42.5703125" style="15" customWidth="1"/>
    <col min="6" max="6" width="14.140625" style="15" customWidth="1"/>
    <col min="7" max="7" width="12.140625" style="15" bestFit="1" customWidth="1"/>
    <col min="8" max="8" width="18.28515625" style="15" bestFit="1" customWidth="1"/>
    <col min="9" max="16384" width="11.42578125" style="15"/>
  </cols>
  <sheetData>
    <row r="5" spans="1:8" x14ac:dyDescent="0.25">
      <c r="A5" s="74" t="s">
        <v>204</v>
      </c>
      <c r="B5" s="74"/>
      <c r="C5" s="74"/>
      <c r="D5" s="74"/>
      <c r="E5" s="74"/>
      <c r="F5" s="74"/>
      <c r="G5" s="74"/>
      <c r="H5" s="74"/>
    </row>
    <row r="6" spans="1:8" ht="15" customHeight="1" x14ac:dyDescent="0.25">
      <c r="A6" s="74" t="s">
        <v>393</v>
      </c>
      <c r="B6" s="74"/>
      <c r="C6" s="74"/>
      <c r="D6" s="74"/>
      <c r="E6" s="74"/>
      <c r="F6" s="74"/>
      <c r="G6" s="74"/>
      <c r="H6" s="74"/>
    </row>
    <row r="7" spans="1:8" ht="16.5" thickBot="1" x14ac:dyDescent="0.3">
      <c r="F7" s="24"/>
      <c r="G7" s="25"/>
    </row>
    <row r="8" spans="1:8" ht="47.25" x14ac:dyDescent="0.25">
      <c r="A8" s="20" t="s">
        <v>52</v>
      </c>
      <c r="B8" s="21" t="s">
        <v>53</v>
      </c>
      <c r="C8" s="21" t="s">
        <v>56</v>
      </c>
      <c r="D8" s="21" t="s">
        <v>0</v>
      </c>
      <c r="E8" s="21" t="s">
        <v>318</v>
      </c>
      <c r="F8" s="21" t="s">
        <v>35</v>
      </c>
      <c r="G8" s="22" t="s">
        <v>51</v>
      </c>
      <c r="H8" s="23" t="s">
        <v>54</v>
      </c>
    </row>
    <row r="9" spans="1:8" x14ac:dyDescent="0.25">
      <c r="A9" s="31">
        <v>43944</v>
      </c>
      <c r="B9" s="31">
        <f>A9</f>
        <v>43944</v>
      </c>
      <c r="C9" s="7" t="s">
        <v>190</v>
      </c>
      <c r="D9" s="9" t="s">
        <v>141</v>
      </c>
      <c r="E9" s="11" t="s">
        <v>348</v>
      </c>
      <c r="F9" s="33">
        <v>20</v>
      </c>
      <c r="G9" s="33">
        <v>277.64277777777778</v>
      </c>
      <c r="H9" s="36">
        <f>Tabla33[[#This Row],[EXISTENCIA]]*Tabla33[[#This Row],[PRECIO]]</f>
        <v>5552.8555555555558</v>
      </c>
    </row>
    <row r="10" spans="1:8" x14ac:dyDescent="0.25">
      <c r="A10" s="31">
        <v>43945</v>
      </c>
      <c r="B10" s="31">
        <v>43663</v>
      </c>
      <c r="C10" s="7" t="s">
        <v>191</v>
      </c>
      <c r="D10" s="9" t="s">
        <v>141</v>
      </c>
      <c r="E10" s="12" t="s">
        <v>319</v>
      </c>
      <c r="F10" s="33">
        <v>6</v>
      </c>
      <c r="G10" s="33">
        <v>301.60000000000002</v>
      </c>
      <c r="H10" s="36">
        <f>Tabla33[[#This Row],[EXISTENCIA]]*Tabla33[[#This Row],[PRECIO]]</f>
        <v>1809.6000000000001</v>
      </c>
    </row>
    <row r="11" spans="1:8" x14ac:dyDescent="0.25">
      <c r="A11" s="31">
        <v>43550</v>
      </c>
      <c r="B11" s="31">
        <f t="shared" ref="B11:B20" si="0">A11</f>
        <v>43550</v>
      </c>
      <c r="C11" s="7" t="s">
        <v>192</v>
      </c>
      <c r="D11" s="9" t="s">
        <v>24</v>
      </c>
      <c r="E11" s="12" t="s">
        <v>320</v>
      </c>
      <c r="F11" s="33">
        <v>6</v>
      </c>
      <c r="G11" s="33">
        <v>546.61500000000001</v>
      </c>
      <c r="H11" s="36">
        <f>Tabla33[[#This Row],[EXISTENCIA]]*Tabla33[[#This Row],[PRECIO]]</f>
        <v>3279.69</v>
      </c>
    </row>
    <row r="12" spans="1:8" x14ac:dyDescent="0.25">
      <c r="A12" s="31">
        <v>43794</v>
      </c>
      <c r="B12" s="31">
        <f t="shared" si="0"/>
        <v>43794</v>
      </c>
      <c r="C12" s="7" t="s">
        <v>193</v>
      </c>
      <c r="D12" s="9" t="s">
        <v>130</v>
      </c>
      <c r="E12" s="12" t="s">
        <v>321</v>
      </c>
      <c r="F12" s="33">
        <v>2</v>
      </c>
      <c r="G12" s="33">
        <v>92.51</v>
      </c>
      <c r="H12" s="36">
        <f>Tabla33[[#This Row],[EXISTENCIA]]*Tabla33[[#This Row],[PRECIO]]</f>
        <v>185.02</v>
      </c>
    </row>
    <row r="13" spans="1:8" x14ac:dyDescent="0.25">
      <c r="A13" s="31">
        <v>43550</v>
      </c>
      <c r="B13" s="31">
        <f t="shared" si="0"/>
        <v>43550</v>
      </c>
      <c r="C13" s="7" t="s">
        <v>194</v>
      </c>
      <c r="D13" s="9" t="s">
        <v>130</v>
      </c>
      <c r="E13" s="12" t="s">
        <v>322</v>
      </c>
      <c r="F13" s="33">
        <v>4</v>
      </c>
      <c r="G13" s="33">
        <v>92.51</v>
      </c>
      <c r="H13" s="36">
        <f>Tabla33[[#This Row],[EXISTENCIA]]*Tabla33[[#This Row],[PRECIO]]</f>
        <v>370.04</v>
      </c>
    </row>
    <row r="14" spans="1:8" x14ac:dyDescent="0.25">
      <c r="A14" s="31">
        <v>44083</v>
      </c>
      <c r="B14" s="31">
        <f t="shared" si="0"/>
        <v>44083</v>
      </c>
      <c r="C14" s="7" t="s">
        <v>294</v>
      </c>
      <c r="D14" s="9" t="s">
        <v>130</v>
      </c>
      <c r="E14" s="11" t="s">
        <v>292</v>
      </c>
      <c r="F14" s="33">
        <v>0</v>
      </c>
      <c r="G14" s="33">
        <v>0</v>
      </c>
      <c r="H14" s="36">
        <f>Tabla33[[#This Row],[EXISTENCIA]]*Tabla33[[#This Row],[PRECIO]]</f>
        <v>0</v>
      </c>
    </row>
    <row r="15" spans="1:8" x14ac:dyDescent="0.25">
      <c r="A15" s="31">
        <v>44081</v>
      </c>
      <c r="B15" s="31">
        <f t="shared" si="0"/>
        <v>44081</v>
      </c>
      <c r="C15" s="7" t="s">
        <v>195</v>
      </c>
      <c r="D15" s="9" t="s">
        <v>141</v>
      </c>
      <c r="E15" s="11" t="s">
        <v>142</v>
      </c>
      <c r="F15" s="33">
        <v>180</v>
      </c>
      <c r="G15" s="33">
        <v>225.05538461538458</v>
      </c>
      <c r="H15" s="36">
        <f>Tabla33[[#This Row],[EXISTENCIA]]*Tabla33[[#This Row],[PRECIO]]</f>
        <v>40509.969230769224</v>
      </c>
    </row>
    <row r="16" spans="1:8" x14ac:dyDescent="0.25">
      <c r="A16" s="31">
        <v>43804</v>
      </c>
      <c r="B16" s="31">
        <f t="shared" si="0"/>
        <v>43804</v>
      </c>
      <c r="C16" s="7" t="s">
        <v>196</v>
      </c>
      <c r="D16" s="9" t="s">
        <v>20</v>
      </c>
      <c r="E16" s="12" t="s">
        <v>144</v>
      </c>
      <c r="F16" s="33">
        <v>21</v>
      </c>
      <c r="G16" s="33">
        <v>227.39</v>
      </c>
      <c r="H16" s="36">
        <f>Tabla33[[#This Row],[EXISTENCIA]]*Tabla33[[#This Row],[PRECIO]]</f>
        <v>4775.1899999999996</v>
      </c>
    </row>
    <row r="17" spans="1:8" x14ac:dyDescent="0.25">
      <c r="A17" s="31">
        <v>44083</v>
      </c>
      <c r="B17" s="31">
        <f t="shared" si="0"/>
        <v>44083</v>
      </c>
      <c r="C17" s="7" t="s">
        <v>295</v>
      </c>
      <c r="D17" s="9" t="s">
        <v>284</v>
      </c>
      <c r="E17" s="12" t="s">
        <v>293</v>
      </c>
      <c r="F17" s="33">
        <v>2</v>
      </c>
      <c r="G17" s="33">
        <v>292.64</v>
      </c>
      <c r="H17" s="36">
        <f>Tabla33[[#This Row],[EXISTENCIA]]*Tabla33[[#This Row],[PRECIO]]</f>
        <v>585.28</v>
      </c>
    </row>
    <row r="18" spans="1:8" x14ac:dyDescent="0.25">
      <c r="A18" s="31">
        <v>44083</v>
      </c>
      <c r="B18" s="31">
        <f t="shared" si="0"/>
        <v>44083</v>
      </c>
      <c r="C18" s="7" t="s">
        <v>265</v>
      </c>
      <c r="D18" s="9" t="s">
        <v>1</v>
      </c>
      <c r="E18" s="12" t="s">
        <v>156</v>
      </c>
      <c r="F18" s="33">
        <v>0</v>
      </c>
      <c r="G18" s="33">
        <v>0</v>
      </c>
      <c r="H18" s="36">
        <f>Tabla33[[#This Row],[EXISTENCIA]]*Tabla33[[#This Row],[PRECIO]]</f>
        <v>0</v>
      </c>
    </row>
    <row r="19" spans="1:8" x14ac:dyDescent="0.25">
      <c r="A19" s="31">
        <v>44083</v>
      </c>
      <c r="B19" s="31">
        <f t="shared" si="0"/>
        <v>44083</v>
      </c>
      <c r="C19" s="7" t="s">
        <v>197</v>
      </c>
      <c r="D19" s="9" t="s">
        <v>24</v>
      </c>
      <c r="E19" s="12" t="s">
        <v>323</v>
      </c>
      <c r="F19" s="33">
        <v>74</v>
      </c>
      <c r="G19" s="33">
        <v>213.62068965517241</v>
      </c>
      <c r="H19" s="36">
        <f>Tabla33[[#This Row],[EXISTENCIA]]*Tabla33[[#This Row],[PRECIO]]</f>
        <v>15807.931034482759</v>
      </c>
    </row>
    <row r="20" spans="1:8" x14ac:dyDescent="0.25">
      <c r="A20" s="31">
        <v>44081</v>
      </c>
      <c r="B20" s="31">
        <f t="shared" si="0"/>
        <v>44081</v>
      </c>
      <c r="C20" s="7" t="s">
        <v>198</v>
      </c>
      <c r="D20" s="8" t="s">
        <v>20</v>
      </c>
      <c r="E20" s="12" t="s">
        <v>349</v>
      </c>
      <c r="F20" s="33">
        <v>0</v>
      </c>
      <c r="G20" s="33">
        <v>0</v>
      </c>
      <c r="H20" s="36">
        <f>Tabla33[[#This Row],[EXISTENCIA]]*Tabla33[[#This Row],[PRECIO]]</f>
        <v>0</v>
      </c>
    </row>
    <row r="21" spans="1:8" x14ac:dyDescent="0.25">
      <c r="A21" s="31">
        <v>44337</v>
      </c>
      <c r="B21" s="31">
        <v>44337</v>
      </c>
      <c r="C21" s="7" t="s">
        <v>351</v>
      </c>
      <c r="D21" s="8" t="s">
        <v>1</v>
      </c>
      <c r="E21" s="11" t="s">
        <v>350</v>
      </c>
      <c r="F21" s="33">
        <v>10</v>
      </c>
      <c r="G21" s="33">
        <v>531</v>
      </c>
      <c r="H21" s="36">
        <f>Tabla33[[#This Row],[EXISTENCIA]]*Tabla33[[#This Row],[PRECIO]]</f>
        <v>5310</v>
      </c>
    </row>
    <row r="22" spans="1:8" x14ac:dyDescent="0.25">
      <c r="F22" s="55"/>
      <c r="G22" s="56" t="s">
        <v>262</v>
      </c>
      <c r="H22" s="57">
        <f>SUBTOTAL(109,H9:H21)</f>
        <v>78185.575820807542</v>
      </c>
    </row>
    <row r="23" spans="1:8" x14ac:dyDescent="0.25">
      <c r="F23" s="69"/>
      <c r="G23" s="70"/>
      <c r="H23" s="71"/>
    </row>
    <row r="25" spans="1:8" x14ac:dyDescent="0.25">
      <c r="A25" s="16" t="s">
        <v>201</v>
      </c>
      <c r="B25" s="14" t="s">
        <v>55</v>
      </c>
      <c r="C25" s="14"/>
      <c r="D25" s="14"/>
      <c r="E25" s="18" t="s">
        <v>207</v>
      </c>
      <c r="F25" s="14"/>
      <c r="G25" s="72"/>
    </row>
    <row r="26" spans="1:8" ht="12" customHeight="1" thickBot="1" x14ac:dyDescent="0.3">
      <c r="B26" s="14" t="s">
        <v>203</v>
      </c>
      <c r="C26" s="14"/>
      <c r="D26" s="14"/>
      <c r="E26" s="14" t="s">
        <v>213</v>
      </c>
      <c r="F26" s="67"/>
      <c r="G26" s="67"/>
      <c r="H26" s="67"/>
    </row>
    <row r="27" spans="1:8" x14ac:dyDescent="0.25">
      <c r="B27" s="14" t="s">
        <v>388</v>
      </c>
      <c r="C27" s="14"/>
      <c r="D27" s="14"/>
      <c r="E27" s="14" t="s">
        <v>210</v>
      </c>
      <c r="F27" s="14" t="s">
        <v>387</v>
      </c>
      <c r="G27" s="14"/>
    </row>
    <row r="28" spans="1:8" x14ac:dyDescent="0.25">
      <c r="B28" s="14" t="s">
        <v>202</v>
      </c>
      <c r="C28" s="14"/>
      <c r="D28" s="14"/>
      <c r="E28" s="14" t="s">
        <v>211</v>
      </c>
      <c r="F28" s="14" t="s">
        <v>313</v>
      </c>
      <c r="G28" s="14"/>
    </row>
  </sheetData>
  <mergeCells count="2">
    <mergeCell ref="A5:H5"/>
    <mergeCell ref="A6:H6"/>
  </mergeCells>
  <phoneticPr fontId="2" type="noConversion"/>
  <pageMargins left="0.70866141732283472" right="0.70866141732283472" top="2.4015748031496065" bottom="0.74803149606299213" header="0.31496062992125984" footer="0.31496062992125984"/>
  <pageSetup scale="55" fitToHeight="0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:K56"/>
  <sheetViews>
    <sheetView showGridLines="0" tabSelected="1" topLeftCell="A31" zoomScaleNormal="100" zoomScaleSheetLayoutView="100" workbookViewId="0">
      <selection activeCell="F8" sqref="F8:G50"/>
    </sheetView>
  </sheetViews>
  <sheetFormatPr baseColWidth="10" defaultColWidth="11.42578125" defaultRowHeight="15.75" x14ac:dyDescent="0.25"/>
  <cols>
    <col min="1" max="1" width="16.140625" style="15" bestFit="1" customWidth="1"/>
    <col min="2" max="2" width="17.140625" style="15" customWidth="1"/>
    <col min="3" max="3" width="18.7109375" style="15" customWidth="1"/>
    <col min="4" max="4" width="11.85546875" style="15" customWidth="1"/>
    <col min="5" max="5" width="50.140625" style="15" customWidth="1"/>
    <col min="6" max="6" width="14.5703125" style="15" customWidth="1"/>
    <col min="7" max="7" width="17" style="15" customWidth="1"/>
    <col min="8" max="8" width="17.85546875" style="15" bestFit="1" customWidth="1"/>
    <col min="9" max="9" width="11.42578125" style="15"/>
    <col min="10" max="10" width="12.7109375" style="15" bestFit="1" customWidth="1"/>
    <col min="11" max="11" width="13.5703125" style="15" bestFit="1" customWidth="1"/>
    <col min="12" max="16384" width="11.42578125" style="15"/>
  </cols>
  <sheetData>
    <row r="4" spans="1:11" x14ac:dyDescent="0.25">
      <c r="A4" s="74" t="s">
        <v>206</v>
      </c>
      <c r="B4" s="74"/>
      <c r="C4" s="74"/>
      <c r="D4" s="74"/>
      <c r="E4" s="74"/>
      <c r="F4" s="74"/>
      <c r="G4" s="74"/>
      <c r="H4" s="74"/>
    </row>
    <row r="5" spans="1:11" x14ac:dyDescent="0.25">
      <c r="A5" s="74" t="s">
        <v>393</v>
      </c>
      <c r="B5" s="74"/>
      <c r="C5" s="74"/>
      <c r="D5" s="74"/>
      <c r="E5" s="74"/>
      <c r="F5" s="74"/>
      <c r="G5" s="74"/>
      <c r="H5" s="74"/>
    </row>
    <row r="6" spans="1:11" ht="7.5" customHeight="1" thickBot="1" x14ac:dyDescent="0.3">
      <c r="A6" s="14" t="s">
        <v>55</v>
      </c>
      <c r="H6" s="17"/>
    </row>
    <row r="7" spans="1:11" ht="48" thickBot="1" x14ac:dyDescent="0.3">
      <c r="A7" s="1" t="s">
        <v>52</v>
      </c>
      <c r="B7" s="2" t="s">
        <v>53</v>
      </c>
      <c r="C7" s="2" t="s">
        <v>56</v>
      </c>
      <c r="D7" s="2" t="s">
        <v>0</v>
      </c>
      <c r="E7" s="2" t="s">
        <v>318</v>
      </c>
      <c r="F7" s="2" t="s">
        <v>35</v>
      </c>
      <c r="G7" s="3" t="s">
        <v>51</v>
      </c>
      <c r="H7" s="4" t="s">
        <v>54</v>
      </c>
    </row>
    <row r="8" spans="1:11" x14ac:dyDescent="0.25">
      <c r="A8" s="35">
        <v>44088</v>
      </c>
      <c r="B8" s="37">
        <f>A8</f>
        <v>44088</v>
      </c>
      <c r="C8" s="5" t="s">
        <v>157</v>
      </c>
      <c r="D8" s="6" t="s">
        <v>1</v>
      </c>
      <c r="E8" s="58" t="s">
        <v>121</v>
      </c>
      <c r="F8" s="33">
        <v>21</v>
      </c>
      <c r="G8" s="33">
        <v>84.763333300000014</v>
      </c>
      <c r="H8" s="47">
        <f>F8*G8</f>
        <v>1780.0299993000003</v>
      </c>
      <c r="I8" s="48"/>
      <c r="J8" s="41"/>
      <c r="K8" s="41"/>
    </row>
    <row r="9" spans="1:11" x14ac:dyDescent="0.25">
      <c r="A9" s="35">
        <v>43914</v>
      </c>
      <c r="B9" s="37">
        <f>A9</f>
        <v>43914</v>
      </c>
      <c r="C9" s="5" t="s">
        <v>192</v>
      </c>
      <c r="D9" s="6" t="s">
        <v>284</v>
      </c>
      <c r="E9" s="58" t="s">
        <v>283</v>
      </c>
      <c r="F9" s="33">
        <v>49</v>
      </c>
      <c r="G9" s="33">
        <v>3511.04</v>
      </c>
      <c r="H9" s="47">
        <f t="shared" ref="H9:H50" si="0">F9*G9</f>
        <v>172040.95999999999</v>
      </c>
      <c r="I9" s="48"/>
      <c r="J9" s="41"/>
      <c r="K9" s="41"/>
    </row>
    <row r="10" spans="1:11" x14ac:dyDescent="0.25">
      <c r="A10" s="30">
        <v>44088</v>
      </c>
      <c r="B10" s="31">
        <f t="shared" ref="B10:B47" si="1">A10</f>
        <v>44088</v>
      </c>
      <c r="C10" s="7" t="s">
        <v>158</v>
      </c>
      <c r="D10" s="8" t="s">
        <v>1</v>
      </c>
      <c r="E10" s="11" t="s">
        <v>122</v>
      </c>
      <c r="F10" s="33">
        <v>25</v>
      </c>
      <c r="G10" s="33">
        <v>10.817142857142859</v>
      </c>
      <c r="H10" s="47">
        <f t="shared" si="0"/>
        <v>270.42857142857144</v>
      </c>
      <c r="I10" s="48"/>
      <c r="J10" s="41"/>
      <c r="K10" s="41"/>
    </row>
    <row r="11" spans="1:11" x14ac:dyDescent="0.25">
      <c r="A11" s="30">
        <v>43794</v>
      </c>
      <c r="B11" s="31">
        <f t="shared" si="1"/>
        <v>43794</v>
      </c>
      <c r="C11" s="7" t="s">
        <v>159</v>
      </c>
      <c r="D11" s="8" t="s">
        <v>123</v>
      </c>
      <c r="E11" s="11" t="s">
        <v>124</v>
      </c>
      <c r="F11" s="33">
        <v>24</v>
      </c>
      <c r="G11" s="33">
        <v>71.936842105263167</v>
      </c>
      <c r="H11" s="47">
        <f t="shared" si="0"/>
        <v>1726.484210526316</v>
      </c>
      <c r="I11" s="48"/>
      <c r="J11" s="41"/>
      <c r="K11" s="41"/>
    </row>
    <row r="12" spans="1:11" x14ac:dyDescent="0.25">
      <c r="A12" s="30">
        <v>43794</v>
      </c>
      <c r="B12" s="31">
        <f t="shared" si="1"/>
        <v>43794</v>
      </c>
      <c r="C12" s="7" t="s">
        <v>160</v>
      </c>
      <c r="D12" s="8" t="s">
        <v>123</v>
      </c>
      <c r="E12" s="10" t="s">
        <v>217</v>
      </c>
      <c r="F12" s="33">
        <v>17</v>
      </c>
      <c r="G12" s="33">
        <v>84.454285714285703</v>
      </c>
      <c r="H12" s="47">
        <f t="shared" si="0"/>
        <v>1435.722857142857</v>
      </c>
      <c r="I12" s="48"/>
      <c r="J12" s="41"/>
      <c r="K12" s="41"/>
    </row>
    <row r="13" spans="1:11" x14ac:dyDescent="0.25">
      <c r="A13" s="30">
        <v>43794</v>
      </c>
      <c r="B13" s="31">
        <f t="shared" si="1"/>
        <v>43794</v>
      </c>
      <c r="C13" s="7" t="s">
        <v>161</v>
      </c>
      <c r="D13" s="8" t="s">
        <v>125</v>
      </c>
      <c r="E13" s="11" t="s">
        <v>126</v>
      </c>
      <c r="F13" s="33">
        <v>1</v>
      </c>
      <c r="G13" s="33">
        <v>717</v>
      </c>
      <c r="H13" s="47">
        <f t="shared" si="0"/>
        <v>717</v>
      </c>
      <c r="I13" s="48"/>
      <c r="J13" s="41"/>
      <c r="K13" s="41"/>
    </row>
    <row r="14" spans="1:11" x14ac:dyDescent="0.25">
      <c r="A14" s="30">
        <v>44088</v>
      </c>
      <c r="B14" s="31">
        <f t="shared" si="1"/>
        <v>44088</v>
      </c>
      <c r="C14" s="7" t="s">
        <v>162</v>
      </c>
      <c r="D14" s="8" t="s">
        <v>123</v>
      </c>
      <c r="E14" s="11" t="s">
        <v>127</v>
      </c>
      <c r="F14" s="33">
        <v>14</v>
      </c>
      <c r="G14" s="33">
        <v>125.91986086956521</v>
      </c>
      <c r="H14" s="47">
        <f t="shared" si="0"/>
        <v>1762.8780521739129</v>
      </c>
      <c r="I14" s="48"/>
      <c r="J14" s="41"/>
      <c r="K14" s="41"/>
    </row>
    <row r="15" spans="1:11" x14ac:dyDescent="0.25">
      <c r="A15" s="30">
        <v>43419</v>
      </c>
      <c r="B15" s="31">
        <f t="shared" si="1"/>
        <v>43419</v>
      </c>
      <c r="C15" s="7" t="s">
        <v>163</v>
      </c>
      <c r="D15" s="8" t="s">
        <v>1</v>
      </c>
      <c r="E15" s="11" t="s">
        <v>128</v>
      </c>
      <c r="F15" s="33">
        <v>7</v>
      </c>
      <c r="G15" s="33">
        <v>85</v>
      </c>
      <c r="H15" s="47">
        <f t="shared" si="0"/>
        <v>595</v>
      </c>
      <c r="I15" s="48"/>
      <c r="J15" s="41"/>
      <c r="K15" s="41"/>
    </row>
    <row r="16" spans="1:11" x14ac:dyDescent="0.25">
      <c r="A16" s="30">
        <v>43915</v>
      </c>
      <c r="B16" s="31">
        <f t="shared" si="1"/>
        <v>43915</v>
      </c>
      <c r="C16" s="7" t="s">
        <v>164</v>
      </c>
      <c r="D16" s="8" t="s">
        <v>1</v>
      </c>
      <c r="E16" s="11" t="s">
        <v>129</v>
      </c>
      <c r="F16" s="33">
        <v>6</v>
      </c>
      <c r="G16" s="33">
        <v>85</v>
      </c>
      <c r="H16" s="47">
        <f t="shared" si="0"/>
        <v>510</v>
      </c>
      <c r="I16" s="48"/>
      <c r="J16" s="41"/>
      <c r="K16" s="41"/>
    </row>
    <row r="17" spans="1:11" x14ac:dyDescent="0.25">
      <c r="A17" s="30">
        <v>44088</v>
      </c>
      <c r="B17" s="31">
        <f t="shared" si="1"/>
        <v>44088</v>
      </c>
      <c r="C17" s="7" t="s">
        <v>165</v>
      </c>
      <c r="D17" s="8" t="s">
        <v>1</v>
      </c>
      <c r="E17" s="11" t="s">
        <v>145</v>
      </c>
      <c r="F17" s="33">
        <v>27</v>
      </c>
      <c r="G17" s="33">
        <v>15.08421818181818</v>
      </c>
      <c r="H17" s="47">
        <f t="shared" si="0"/>
        <v>407.27389090909088</v>
      </c>
      <c r="I17" s="48"/>
      <c r="J17" s="41"/>
      <c r="K17" s="41"/>
    </row>
    <row r="18" spans="1:11" x14ac:dyDescent="0.25">
      <c r="A18" s="30">
        <v>43419</v>
      </c>
      <c r="B18" s="31">
        <f t="shared" si="1"/>
        <v>43419</v>
      </c>
      <c r="C18" s="7" t="s">
        <v>224</v>
      </c>
      <c r="D18" s="8" t="s">
        <v>20</v>
      </c>
      <c r="E18" s="11" t="s">
        <v>240</v>
      </c>
      <c r="F18" s="33">
        <v>36</v>
      </c>
      <c r="G18" s="33">
        <v>25.2</v>
      </c>
      <c r="H18" s="47">
        <f t="shared" si="0"/>
        <v>907.19999999999993</v>
      </c>
      <c r="I18" s="48"/>
      <c r="J18" s="41"/>
      <c r="K18" s="41"/>
    </row>
    <row r="19" spans="1:11" x14ac:dyDescent="0.25">
      <c r="A19" s="30">
        <v>43419</v>
      </c>
      <c r="B19" s="31">
        <f t="shared" si="1"/>
        <v>43419</v>
      </c>
      <c r="C19" s="7" t="s">
        <v>166</v>
      </c>
      <c r="D19" s="8" t="s">
        <v>20</v>
      </c>
      <c r="E19" s="12" t="s">
        <v>241</v>
      </c>
      <c r="F19" s="33">
        <v>56</v>
      </c>
      <c r="G19" s="33">
        <v>25.2</v>
      </c>
      <c r="H19" s="47">
        <f t="shared" si="0"/>
        <v>1411.2</v>
      </c>
      <c r="I19" s="48"/>
      <c r="J19" s="41"/>
      <c r="K19" s="41"/>
    </row>
    <row r="20" spans="1:11" x14ac:dyDescent="0.25">
      <c r="A20" s="30">
        <v>43622</v>
      </c>
      <c r="B20" s="31">
        <f t="shared" si="1"/>
        <v>43622</v>
      </c>
      <c r="C20" s="7" t="s">
        <v>167</v>
      </c>
      <c r="D20" s="8" t="s">
        <v>20</v>
      </c>
      <c r="E20" s="11" t="s">
        <v>218</v>
      </c>
      <c r="F20" s="33">
        <v>80</v>
      </c>
      <c r="G20" s="33">
        <v>19.130066225165564</v>
      </c>
      <c r="H20" s="47">
        <f t="shared" si="0"/>
        <v>1530.4052980132451</v>
      </c>
      <c r="I20" s="48"/>
      <c r="J20" s="41"/>
      <c r="K20" s="41"/>
    </row>
    <row r="21" spans="1:11" x14ac:dyDescent="0.25">
      <c r="A21" s="30">
        <v>43816</v>
      </c>
      <c r="B21" s="31">
        <f t="shared" si="1"/>
        <v>43816</v>
      </c>
      <c r="C21" s="7" t="s">
        <v>168</v>
      </c>
      <c r="D21" s="8" t="s">
        <v>20</v>
      </c>
      <c r="E21" s="12" t="s">
        <v>200</v>
      </c>
      <c r="F21" s="33">
        <v>15</v>
      </c>
      <c r="G21" s="33">
        <v>37.76</v>
      </c>
      <c r="H21" s="47">
        <f t="shared" si="0"/>
        <v>566.4</v>
      </c>
      <c r="I21" s="48"/>
      <c r="J21" s="41"/>
      <c r="K21" s="41"/>
    </row>
    <row r="22" spans="1:11" x14ac:dyDescent="0.25">
      <c r="A22" s="30">
        <v>43816</v>
      </c>
      <c r="B22" s="31">
        <f t="shared" si="1"/>
        <v>43816</v>
      </c>
      <c r="C22" s="7" t="s">
        <v>169</v>
      </c>
      <c r="D22" s="8" t="s">
        <v>20</v>
      </c>
      <c r="E22" s="12" t="s">
        <v>149</v>
      </c>
      <c r="F22" s="33">
        <v>7</v>
      </c>
      <c r="G22" s="33">
        <v>271.99</v>
      </c>
      <c r="H22" s="47">
        <f t="shared" si="0"/>
        <v>1903.93</v>
      </c>
      <c r="I22" s="48"/>
      <c r="J22" s="41"/>
      <c r="K22" s="41"/>
    </row>
    <row r="23" spans="1:11" x14ac:dyDescent="0.25">
      <c r="A23" s="30">
        <v>43816</v>
      </c>
      <c r="B23" s="31">
        <f t="shared" si="1"/>
        <v>43816</v>
      </c>
      <c r="C23" s="7" t="s">
        <v>170</v>
      </c>
      <c r="D23" s="8" t="s">
        <v>131</v>
      </c>
      <c r="E23" s="12" t="s">
        <v>150</v>
      </c>
      <c r="F23" s="33">
        <v>7</v>
      </c>
      <c r="G23" s="33">
        <v>371.7</v>
      </c>
      <c r="H23" s="47">
        <f t="shared" si="0"/>
        <v>2601.9</v>
      </c>
      <c r="I23" s="48"/>
      <c r="J23" s="41"/>
      <c r="K23" s="41"/>
    </row>
    <row r="24" spans="1:11" x14ac:dyDescent="0.25">
      <c r="A24" s="30">
        <v>44088</v>
      </c>
      <c r="B24" s="31">
        <f t="shared" si="1"/>
        <v>44088</v>
      </c>
      <c r="C24" s="7" t="s">
        <v>171</v>
      </c>
      <c r="D24" s="8" t="s">
        <v>123</v>
      </c>
      <c r="E24" s="11" t="s">
        <v>151</v>
      </c>
      <c r="F24" s="33">
        <v>6</v>
      </c>
      <c r="G24" s="33">
        <v>1652</v>
      </c>
      <c r="H24" s="47">
        <f t="shared" si="0"/>
        <v>9912</v>
      </c>
      <c r="I24" s="48"/>
      <c r="J24" s="41"/>
      <c r="K24" s="41"/>
    </row>
    <row r="25" spans="1:11" x14ac:dyDescent="0.25">
      <c r="A25" s="30">
        <v>43794</v>
      </c>
      <c r="B25" s="31">
        <f t="shared" si="1"/>
        <v>43794</v>
      </c>
      <c r="C25" s="7" t="s">
        <v>172</v>
      </c>
      <c r="D25" s="8" t="s">
        <v>153</v>
      </c>
      <c r="E25" s="12" t="s">
        <v>152</v>
      </c>
      <c r="F25" s="33">
        <v>6</v>
      </c>
      <c r="G25" s="33">
        <v>240</v>
      </c>
      <c r="H25" s="47">
        <f t="shared" si="0"/>
        <v>1440</v>
      </c>
      <c r="I25" s="48"/>
      <c r="J25" s="41"/>
      <c r="K25" s="41"/>
    </row>
    <row r="26" spans="1:11" x14ac:dyDescent="0.25">
      <c r="A26" s="30">
        <v>44083</v>
      </c>
      <c r="B26" s="31">
        <f t="shared" si="1"/>
        <v>44083</v>
      </c>
      <c r="C26" s="7" t="s">
        <v>173</v>
      </c>
      <c r="D26" s="8" t="s">
        <v>24</v>
      </c>
      <c r="E26" s="11" t="s">
        <v>143</v>
      </c>
      <c r="F26" s="33">
        <v>22</v>
      </c>
      <c r="G26" s="33">
        <v>850</v>
      </c>
      <c r="H26" s="47">
        <f t="shared" si="0"/>
        <v>18700</v>
      </c>
      <c r="I26" s="48"/>
      <c r="J26" s="41"/>
      <c r="K26" s="41"/>
    </row>
    <row r="27" spans="1:11" x14ac:dyDescent="0.25">
      <c r="A27" s="30">
        <v>43915</v>
      </c>
      <c r="B27" s="31">
        <f t="shared" si="1"/>
        <v>43915</v>
      </c>
      <c r="C27" s="7" t="s">
        <v>174</v>
      </c>
      <c r="D27" s="8" t="s">
        <v>1</v>
      </c>
      <c r="E27" s="11" t="s">
        <v>270</v>
      </c>
      <c r="F27" s="33">
        <v>46</v>
      </c>
      <c r="G27" s="33">
        <v>177.54716950943393</v>
      </c>
      <c r="H27" s="47">
        <f t="shared" si="0"/>
        <v>8167.1697974339604</v>
      </c>
      <c r="I27" s="48"/>
      <c r="J27" s="41"/>
      <c r="K27" s="41"/>
    </row>
    <row r="28" spans="1:11" x14ac:dyDescent="0.25">
      <c r="A28" s="30">
        <v>44088</v>
      </c>
      <c r="B28" s="31">
        <f t="shared" si="1"/>
        <v>44088</v>
      </c>
      <c r="C28" s="7" t="s">
        <v>175</v>
      </c>
      <c r="D28" s="8" t="s">
        <v>123</v>
      </c>
      <c r="E28" s="11" t="s">
        <v>132</v>
      </c>
      <c r="F28" s="33">
        <v>7</v>
      </c>
      <c r="G28" s="33">
        <v>247.79999999999995</v>
      </c>
      <c r="H28" s="47">
        <f t="shared" si="0"/>
        <v>1734.5999999999997</v>
      </c>
      <c r="I28" s="48"/>
      <c r="J28" s="41"/>
      <c r="K28" s="41"/>
    </row>
    <row r="29" spans="1:11" x14ac:dyDescent="0.25">
      <c r="A29" s="30">
        <v>43419</v>
      </c>
      <c r="B29" s="31">
        <f t="shared" si="1"/>
        <v>43419</v>
      </c>
      <c r="C29" s="7" t="s">
        <v>176</v>
      </c>
      <c r="D29" s="8" t="s">
        <v>123</v>
      </c>
      <c r="E29" s="12" t="s">
        <v>133</v>
      </c>
      <c r="F29" s="33">
        <v>3</v>
      </c>
      <c r="G29" s="33">
        <v>109</v>
      </c>
      <c r="H29" s="47">
        <f t="shared" si="0"/>
        <v>327</v>
      </c>
      <c r="I29" s="48"/>
      <c r="J29" s="41"/>
      <c r="K29" s="41"/>
    </row>
    <row r="30" spans="1:11" x14ac:dyDescent="0.25">
      <c r="A30" s="30">
        <v>44088</v>
      </c>
      <c r="B30" s="31">
        <f t="shared" si="1"/>
        <v>44088</v>
      </c>
      <c r="C30" s="7" t="s">
        <v>177</v>
      </c>
      <c r="D30" s="8" t="s">
        <v>223</v>
      </c>
      <c r="E30" s="11" t="s">
        <v>222</v>
      </c>
      <c r="F30" s="33">
        <v>3</v>
      </c>
      <c r="G30" s="33">
        <v>326.27</v>
      </c>
      <c r="H30" s="47">
        <f t="shared" si="0"/>
        <v>978.81</v>
      </c>
      <c r="I30" s="48"/>
      <c r="J30" s="41"/>
      <c r="K30" s="41"/>
    </row>
    <row r="31" spans="1:11" x14ac:dyDescent="0.25">
      <c r="A31" s="30">
        <v>44088</v>
      </c>
      <c r="B31" s="31">
        <f t="shared" si="1"/>
        <v>44088</v>
      </c>
      <c r="C31" s="7" t="s">
        <v>178</v>
      </c>
      <c r="D31" s="8" t="s">
        <v>123</v>
      </c>
      <c r="E31" s="11" t="s">
        <v>154</v>
      </c>
      <c r="F31" s="33">
        <v>2</v>
      </c>
      <c r="G31" s="33">
        <v>300.89999999999998</v>
      </c>
      <c r="H31" s="47">
        <f t="shared" si="0"/>
        <v>601.79999999999995</v>
      </c>
      <c r="I31" s="48"/>
      <c r="J31" s="41"/>
      <c r="K31" s="41"/>
    </row>
    <row r="32" spans="1:11" x14ac:dyDescent="0.25">
      <c r="A32" s="30">
        <v>44082</v>
      </c>
      <c r="B32" s="31">
        <f t="shared" si="1"/>
        <v>44082</v>
      </c>
      <c r="C32" s="7" t="s">
        <v>179</v>
      </c>
      <c r="D32" s="8" t="s">
        <v>24</v>
      </c>
      <c r="E32" s="11" t="s">
        <v>314</v>
      </c>
      <c r="F32" s="33">
        <v>0</v>
      </c>
      <c r="G32" s="33">
        <v>0</v>
      </c>
      <c r="H32" s="47">
        <f t="shared" si="0"/>
        <v>0</v>
      </c>
      <c r="I32" s="48"/>
      <c r="J32" s="41"/>
      <c r="K32" s="41"/>
    </row>
    <row r="33" spans="1:11" x14ac:dyDescent="0.25">
      <c r="A33" s="30">
        <v>44084</v>
      </c>
      <c r="B33" s="31">
        <f t="shared" si="1"/>
        <v>44084</v>
      </c>
      <c r="C33" s="7" t="s">
        <v>180</v>
      </c>
      <c r="D33" s="8" t="s">
        <v>1</v>
      </c>
      <c r="E33" s="11" t="s">
        <v>291</v>
      </c>
      <c r="F33" s="33">
        <v>46</v>
      </c>
      <c r="G33" s="33">
        <v>60</v>
      </c>
      <c r="H33" s="47">
        <f t="shared" si="0"/>
        <v>2760</v>
      </c>
      <c r="I33" s="48"/>
      <c r="J33" s="41"/>
      <c r="K33" s="41"/>
    </row>
    <row r="34" spans="1:11" x14ac:dyDescent="0.25">
      <c r="A34" s="30">
        <v>43811</v>
      </c>
      <c r="B34" s="31">
        <f t="shared" si="1"/>
        <v>43811</v>
      </c>
      <c r="C34" s="7" t="s">
        <v>181</v>
      </c>
      <c r="D34" s="8" t="s">
        <v>134</v>
      </c>
      <c r="E34" s="11" t="s">
        <v>135</v>
      </c>
      <c r="F34" s="33">
        <v>252</v>
      </c>
      <c r="G34" s="33">
        <v>38.9166667</v>
      </c>
      <c r="H34" s="47">
        <f t="shared" si="0"/>
        <v>9807.0000084000003</v>
      </c>
      <c r="I34" s="48"/>
      <c r="J34" s="41"/>
      <c r="K34" s="41"/>
    </row>
    <row r="35" spans="1:11" x14ac:dyDescent="0.25">
      <c r="A35" s="30">
        <v>43914</v>
      </c>
      <c r="B35" s="31">
        <f t="shared" si="1"/>
        <v>43914</v>
      </c>
      <c r="C35" s="7" t="s">
        <v>182</v>
      </c>
      <c r="D35" s="8" t="s">
        <v>1</v>
      </c>
      <c r="E35" s="11" t="s">
        <v>136</v>
      </c>
      <c r="F35" s="33">
        <v>0</v>
      </c>
      <c r="G35" s="33">
        <v>0</v>
      </c>
      <c r="H35" s="47">
        <f t="shared" si="0"/>
        <v>0</v>
      </c>
      <c r="I35" s="48"/>
      <c r="J35" s="41"/>
      <c r="K35" s="41"/>
    </row>
    <row r="36" spans="1:11" x14ac:dyDescent="0.25">
      <c r="A36" s="30">
        <v>43794</v>
      </c>
      <c r="B36" s="31">
        <f t="shared" si="1"/>
        <v>43794</v>
      </c>
      <c r="C36" s="7" t="s">
        <v>183</v>
      </c>
      <c r="D36" s="8" t="s">
        <v>1</v>
      </c>
      <c r="E36" s="12" t="s">
        <v>137</v>
      </c>
      <c r="F36" s="33">
        <v>29</v>
      </c>
      <c r="G36" s="33">
        <v>42.48</v>
      </c>
      <c r="H36" s="47">
        <f t="shared" si="0"/>
        <v>1231.9199999999998</v>
      </c>
      <c r="I36" s="48"/>
      <c r="J36" s="41"/>
      <c r="K36" s="41"/>
    </row>
    <row r="37" spans="1:11" x14ac:dyDescent="0.25">
      <c r="A37" s="30">
        <v>43816</v>
      </c>
      <c r="B37" s="31">
        <f t="shared" si="1"/>
        <v>43816</v>
      </c>
      <c r="C37" s="7" t="s">
        <v>184</v>
      </c>
      <c r="D37" s="9" t="s">
        <v>20</v>
      </c>
      <c r="E37" s="11" t="s">
        <v>148</v>
      </c>
      <c r="F37" s="33">
        <v>40</v>
      </c>
      <c r="G37" s="33">
        <v>45.540624999999999</v>
      </c>
      <c r="H37" s="47">
        <f t="shared" si="0"/>
        <v>1821.625</v>
      </c>
      <c r="I37" s="48"/>
      <c r="J37" s="41"/>
      <c r="K37" s="41"/>
    </row>
    <row r="38" spans="1:11" x14ac:dyDescent="0.25">
      <c r="A38" s="30">
        <v>44089</v>
      </c>
      <c r="B38" s="31">
        <f t="shared" si="1"/>
        <v>44089</v>
      </c>
      <c r="C38" s="7" t="s">
        <v>185</v>
      </c>
      <c r="D38" s="9" t="s">
        <v>20</v>
      </c>
      <c r="E38" s="11" t="s">
        <v>221</v>
      </c>
      <c r="F38" s="33">
        <v>24</v>
      </c>
      <c r="G38" s="33">
        <v>52.267272727272733</v>
      </c>
      <c r="H38" s="47">
        <f t="shared" si="0"/>
        <v>1254.4145454545455</v>
      </c>
      <c r="I38" s="48"/>
      <c r="J38" s="41"/>
      <c r="K38" s="41"/>
    </row>
    <row r="39" spans="1:11" x14ac:dyDescent="0.25">
      <c r="A39" s="30">
        <v>43419</v>
      </c>
      <c r="B39" s="31">
        <f t="shared" si="1"/>
        <v>43419</v>
      </c>
      <c r="C39" s="7" t="s">
        <v>186</v>
      </c>
      <c r="D39" s="8" t="s">
        <v>1</v>
      </c>
      <c r="E39" s="12" t="s">
        <v>138</v>
      </c>
      <c r="F39" s="33">
        <v>2</v>
      </c>
      <c r="G39" s="33">
        <v>72</v>
      </c>
      <c r="H39" s="47">
        <f t="shared" si="0"/>
        <v>144</v>
      </c>
      <c r="I39" s="48"/>
      <c r="J39" s="41"/>
      <c r="K39" s="41"/>
    </row>
    <row r="40" spans="1:11" x14ac:dyDescent="0.25">
      <c r="A40" s="30">
        <v>44089</v>
      </c>
      <c r="B40" s="31">
        <f t="shared" si="1"/>
        <v>44089</v>
      </c>
      <c r="C40" s="7" t="s">
        <v>225</v>
      </c>
      <c r="D40" s="8" t="s">
        <v>20</v>
      </c>
      <c r="E40" s="11" t="s">
        <v>139</v>
      </c>
      <c r="F40" s="33">
        <v>17</v>
      </c>
      <c r="G40" s="33">
        <v>269.86666666666667</v>
      </c>
      <c r="H40" s="47">
        <f t="shared" si="0"/>
        <v>4587.7333333333336</v>
      </c>
      <c r="I40" s="48"/>
      <c r="J40" s="41"/>
      <c r="K40" s="41"/>
    </row>
    <row r="41" spans="1:11" x14ac:dyDescent="0.25">
      <c r="A41" s="30">
        <v>44089</v>
      </c>
      <c r="B41" s="31">
        <f t="shared" si="1"/>
        <v>44089</v>
      </c>
      <c r="C41" s="7" t="s">
        <v>187</v>
      </c>
      <c r="D41" s="8" t="s">
        <v>1</v>
      </c>
      <c r="E41" s="11" t="s">
        <v>155</v>
      </c>
      <c r="F41" s="33">
        <v>8</v>
      </c>
      <c r="G41" s="33">
        <v>165.2</v>
      </c>
      <c r="H41" s="47">
        <f t="shared" si="0"/>
        <v>1321.6</v>
      </c>
      <c r="I41" s="48"/>
      <c r="J41" s="41"/>
      <c r="K41" s="41"/>
    </row>
    <row r="42" spans="1:11" x14ac:dyDescent="0.25">
      <c r="A42" s="30">
        <v>44088</v>
      </c>
      <c r="B42" s="31">
        <f t="shared" si="1"/>
        <v>44088</v>
      </c>
      <c r="C42" s="7" t="s">
        <v>188</v>
      </c>
      <c r="D42" s="8" t="s">
        <v>1</v>
      </c>
      <c r="E42" s="11" t="s">
        <v>140</v>
      </c>
      <c r="F42" s="33">
        <v>38</v>
      </c>
      <c r="G42" s="33">
        <v>53.100000000000009</v>
      </c>
      <c r="H42" s="47">
        <f t="shared" si="0"/>
        <v>2017.8000000000004</v>
      </c>
      <c r="I42" s="48"/>
      <c r="J42" s="41"/>
      <c r="K42" s="41"/>
    </row>
    <row r="43" spans="1:11" x14ac:dyDescent="0.25">
      <c r="A43" s="30">
        <v>43209</v>
      </c>
      <c r="B43" s="31">
        <f t="shared" si="1"/>
        <v>43209</v>
      </c>
      <c r="C43" s="7" t="s">
        <v>189</v>
      </c>
      <c r="D43" s="8" t="s">
        <v>20</v>
      </c>
      <c r="E43" s="13" t="s">
        <v>269</v>
      </c>
      <c r="F43" s="33">
        <v>5</v>
      </c>
      <c r="G43" s="33">
        <v>175</v>
      </c>
      <c r="H43" s="47">
        <f t="shared" si="0"/>
        <v>875</v>
      </c>
      <c r="I43" s="48"/>
      <c r="J43" s="41"/>
      <c r="K43" s="41"/>
    </row>
    <row r="44" spans="1:11" x14ac:dyDescent="0.25">
      <c r="A44" s="30">
        <v>43816</v>
      </c>
      <c r="B44" s="31">
        <f t="shared" si="1"/>
        <v>43816</v>
      </c>
      <c r="C44" s="7" t="s">
        <v>226</v>
      </c>
      <c r="D44" s="8" t="s">
        <v>20</v>
      </c>
      <c r="E44" s="11" t="s">
        <v>146</v>
      </c>
      <c r="F44" s="33">
        <v>28</v>
      </c>
      <c r="G44" s="33">
        <v>200</v>
      </c>
      <c r="H44" s="47">
        <f t="shared" si="0"/>
        <v>5600</v>
      </c>
      <c r="I44" s="48"/>
      <c r="J44" s="41"/>
      <c r="K44" s="41"/>
    </row>
    <row r="45" spans="1:11" x14ac:dyDescent="0.25">
      <c r="A45" s="30">
        <v>43816</v>
      </c>
      <c r="B45" s="31">
        <f t="shared" si="1"/>
        <v>43816</v>
      </c>
      <c r="C45" s="7" t="s">
        <v>190</v>
      </c>
      <c r="D45" s="8" t="s">
        <v>20</v>
      </c>
      <c r="E45" s="13" t="s">
        <v>219</v>
      </c>
      <c r="F45" s="33">
        <v>63</v>
      </c>
      <c r="G45" s="33">
        <v>54.28</v>
      </c>
      <c r="H45" s="47">
        <f t="shared" si="0"/>
        <v>3419.64</v>
      </c>
      <c r="I45" s="48"/>
      <c r="J45" s="41"/>
      <c r="K45" s="41"/>
    </row>
    <row r="46" spans="1:11" x14ac:dyDescent="0.25">
      <c r="A46" s="30">
        <v>43914</v>
      </c>
      <c r="B46" s="31">
        <f t="shared" si="1"/>
        <v>43914</v>
      </c>
      <c r="C46" s="38" t="s">
        <v>191</v>
      </c>
      <c r="D46" s="8" t="s">
        <v>20</v>
      </c>
      <c r="E46" s="12" t="s">
        <v>220</v>
      </c>
      <c r="F46" s="33">
        <v>64</v>
      </c>
      <c r="G46" s="33">
        <v>123.94672727272729</v>
      </c>
      <c r="H46" s="47">
        <f t="shared" si="0"/>
        <v>7932.5905454545464</v>
      </c>
      <c r="I46" s="48"/>
      <c r="J46" s="41"/>
      <c r="K46" s="41"/>
    </row>
    <row r="47" spans="1:11" x14ac:dyDescent="0.25">
      <c r="A47" s="44">
        <v>43816</v>
      </c>
      <c r="B47" s="45">
        <f t="shared" si="1"/>
        <v>43816</v>
      </c>
      <c r="C47" s="38" t="s">
        <v>192</v>
      </c>
      <c r="D47" s="46" t="s">
        <v>20</v>
      </c>
      <c r="E47" s="59" t="s">
        <v>147</v>
      </c>
      <c r="F47" s="33">
        <v>15</v>
      </c>
      <c r="G47" s="33">
        <v>225</v>
      </c>
      <c r="H47" s="47">
        <f t="shared" si="0"/>
        <v>3375</v>
      </c>
      <c r="I47" s="48"/>
      <c r="J47" s="41"/>
      <c r="K47" s="41"/>
    </row>
    <row r="48" spans="1:11" x14ac:dyDescent="0.25">
      <c r="A48" s="42">
        <v>44309</v>
      </c>
      <c r="B48" s="42">
        <v>44309</v>
      </c>
      <c r="C48" s="38" t="s">
        <v>193</v>
      </c>
      <c r="D48" s="8" t="s">
        <v>1</v>
      </c>
      <c r="E48" s="43" t="s">
        <v>346</v>
      </c>
      <c r="F48" s="33">
        <v>860</v>
      </c>
      <c r="G48" s="33">
        <v>8.4369999999999994</v>
      </c>
      <c r="H48" s="34">
        <f t="shared" si="0"/>
        <v>7255.82</v>
      </c>
      <c r="I48" s="60"/>
    </row>
    <row r="49" spans="1:9" x14ac:dyDescent="0.25">
      <c r="A49" s="42">
        <v>44309</v>
      </c>
      <c r="B49" s="42">
        <v>44309</v>
      </c>
      <c r="C49" s="7" t="s">
        <v>194</v>
      </c>
      <c r="D49" s="8" t="s">
        <v>1</v>
      </c>
      <c r="E49" s="43" t="s">
        <v>347</v>
      </c>
      <c r="F49" s="33">
        <v>14</v>
      </c>
      <c r="G49" s="33">
        <v>53.689999999999991</v>
      </c>
      <c r="H49" s="34">
        <f t="shared" si="0"/>
        <v>751.65999999999985</v>
      </c>
      <c r="I49" s="60"/>
    </row>
    <row r="50" spans="1:9" x14ac:dyDescent="0.25">
      <c r="A50" s="42">
        <v>44334</v>
      </c>
      <c r="B50" s="42">
        <v>44334</v>
      </c>
      <c r="C50" s="7" t="s">
        <v>294</v>
      </c>
      <c r="D50" s="8" t="s">
        <v>20</v>
      </c>
      <c r="E50" s="12" t="s">
        <v>373</v>
      </c>
      <c r="F50" s="11">
        <v>7</v>
      </c>
      <c r="G50" s="11">
        <v>79.768000000000001</v>
      </c>
      <c r="H50" s="34">
        <f t="shared" si="0"/>
        <v>558.37599999999998</v>
      </c>
    </row>
    <row r="51" spans="1:9" ht="16.5" thickBot="1" x14ac:dyDescent="0.3">
      <c r="F51" s="39"/>
      <c r="G51" s="40" t="s">
        <v>262</v>
      </c>
      <c r="H51" s="61">
        <f>SUM(H8:H50)</f>
        <v>286742.37210957037</v>
      </c>
    </row>
    <row r="52" spans="1:9" x14ac:dyDescent="0.25">
      <c r="F52" s="14"/>
      <c r="G52" s="19"/>
      <c r="H52" s="19"/>
    </row>
    <row r="53" spans="1:9" x14ac:dyDescent="0.25">
      <c r="A53" s="14" t="s">
        <v>201</v>
      </c>
      <c r="B53" s="14" t="s">
        <v>55</v>
      </c>
      <c r="C53" s="14"/>
      <c r="D53" s="14"/>
      <c r="E53" s="14" t="s">
        <v>209</v>
      </c>
      <c r="F53" s="14"/>
      <c r="G53" s="14"/>
      <c r="I53" s="14"/>
    </row>
    <row r="54" spans="1:9" x14ac:dyDescent="0.25">
      <c r="B54" s="14" t="s">
        <v>203</v>
      </c>
      <c r="C54" s="14"/>
      <c r="D54" s="14"/>
      <c r="E54" s="14" t="s">
        <v>208</v>
      </c>
      <c r="F54" s="66"/>
      <c r="G54" s="14"/>
      <c r="I54" s="14"/>
    </row>
    <row r="55" spans="1:9" x14ac:dyDescent="0.25">
      <c r="B55" s="16" t="s">
        <v>388</v>
      </c>
      <c r="C55" s="14"/>
      <c r="D55" s="14"/>
      <c r="E55" s="14"/>
      <c r="F55" s="66" t="s">
        <v>387</v>
      </c>
    </row>
    <row r="56" spans="1:9" x14ac:dyDescent="0.25">
      <c r="B56" s="14" t="s">
        <v>202</v>
      </c>
      <c r="C56" s="14"/>
      <c r="D56" s="14"/>
      <c r="F56" s="14" t="s">
        <v>313</v>
      </c>
      <c r="H56" s="14"/>
    </row>
  </sheetData>
  <mergeCells count="2">
    <mergeCell ref="A4:H4"/>
    <mergeCell ref="A5:H5"/>
  </mergeCells>
  <phoneticPr fontId="2" type="noConversion"/>
  <pageMargins left="0.70866141732283472" right="0.55118110236220474" top="2.1653543307086616" bottom="0.74803149606299213" header="0.31496062992125984" footer="0.31496062992125984"/>
  <pageSetup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MATERIALES DE OFICINA</vt:lpstr>
      <vt:lpstr>MATERIALES DE A&amp;B</vt:lpstr>
      <vt:lpstr>MATERIALES DE LIMPIEZA</vt:lpstr>
      <vt:lpstr>'MATERIALES DE A&amp;B'!Área_de_impresión</vt:lpstr>
      <vt:lpstr>'MATERIALES DE LIMPIEZA'!Área_de_impresión</vt:lpstr>
      <vt:lpstr>'MATERIALES DE OFICINA'!Área_de_impresión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Rafael Restituyo</dc:creator>
  <cp:lastModifiedBy>Bernadette Maria Cosme Rosario</cp:lastModifiedBy>
  <cp:lastPrinted>2021-07-07T13:12:52Z</cp:lastPrinted>
  <dcterms:created xsi:type="dcterms:W3CDTF">2017-06-29T17:27:43Z</dcterms:created>
  <dcterms:modified xsi:type="dcterms:W3CDTF">2021-09-02T14:44:08Z</dcterms:modified>
</cp:coreProperties>
</file>