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2024\OAI\REPORTE DE INGRESOS Y EGRESOS\"/>
    </mc:Choice>
  </mc:AlternateContent>
  <xr:revisionPtr revIDLastSave="0" documentId="13_ncr:1_{D3252149-4823-46A5-ADA4-73653DBC429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INGRESOS Y EGRESOS" sheetId="2" r:id="rId1"/>
    <sheet name="Sheet1" sheetId="1" r:id="rId2"/>
  </sheets>
  <definedNames>
    <definedName name="_xlnm.Print_Area" localSheetId="0">'REPORTE INGRESOS Y EGRESOS'!$A$1:$P$105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3" i="2" l="1"/>
  <c r="N83" i="2"/>
  <c r="M83" i="2"/>
  <c r="L83" i="2"/>
  <c r="K83" i="2"/>
  <c r="J83" i="2"/>
  <c r="I83" i="2"/>
  <c r="H83" i="2"/>
  <c r="G83" i="2"/>
  <c r="F83" i="2"/>
  <c r="E83" i="2"/>
  <c r="C83" i="2"/>
  <c r="B83" i="2"/>
  <c r="P82" i="2"/>
  <c r="D81" i="2"/>
  <c r="D83" i="2" s="1"/>
  <c r="B81" i="2"/>
  <c r="P80" i="2"/>
  <c r="P79" i="2"/>
  <c r="D78" i="2"/>
  <c r="P78" i="2" s="1"/>
  <c r="B78" i="2"/>
  <c r="P77" i="2"/>
  <c r="P76" i="2"/>
  <c r="P75" i="2"/>
  <c r="D74" i="2"/>
  <c r="P74" i="2" s="1"/>
  <c r="B74" i="2"/>
  <c r="P73" i="2"/>
  <c r="P72" i="2"/>
  <c r="P71" i="2"/>
  <c r="D70" i="2"/>
  <c r="P70" i="2" s="1"/>
  <c r="B70" i="2"/>
  <c r="P69" i="2"/>
  <c r="P68" i="2"/>
  <c r="P67" i="2"/>
  <c r="D67" i="2"/>
  <c r="B67" i="2"/>
  <c r="P66" i="2"/>
  <c r="P65" i="2"/>
  <c r="P64" i="2"/>
  <c r="P63" i="2"/>
  <c r="D62" i="2"/>
  <c r="P62" i="2" s="1"/>
  <c r="B62" i="2"/>
  <c r="P61" i="2"/>
  <c r="P60" i="2"/>
  <c r="P59" i="2"/>
  <c r="P58" i="2"/>
  <c r="P57" i="2"/>
  <c r="P56" i="2"/>
  <c r="P55" i="2"/>
  <c r="P54" i="2"/>
  <c r="P53" i="2"/>
  <c r="D52" i="2"/>
  <c r="P52" i="2" s="1"/>
  <c r="B52" i="2"/>
  <c r="P51" i="2"/>
  <c r="P50" i="2"/>
  <c r="P49" i="2"/>
  <c r="P48" i="2"/>
  <c r="P47" i="2"/>
  <c r="P46" i="2"/>
  <c r="P45" i="2"/>
  <c r="D45" i="2"/>
  <c r="B45" i="2"/>
  <c r="P44" i="2"/>
  <c r="P43" i="2"/>
  <c r="P42" i="2"/>
  <c r="P41" i="2"/>
  <c r="P40" i="2"/>
  <c r="P39" i="2"/>
  <c r="P38" i="2"/>
  <c r="P37" i="2"/>
  <c r="D36" i="2"/>
  <c r="P36" i="2" s="1"/>
  <c r="B36" i="2"/>
  <c r="P35" i="2"/>
  <c r="P34" i="2"/>
  <c r="P33" i="2"/>
  <c r="P32" i="2"/>
  <c r="P31" i="2"/>
  <c r="P30" i="2"/>
  <c r="P29" i="2"/>
  <c r="P28" i="2"/>
  <c r="P27" i="2"/>
  <c r="D26" i="2"/>
  <c r="P26" i="2" s="1"/>
  <c r="B26" i="2"/>
  <c r="P25" i="2"/>
  <c r="P24" i="2"/>
  <c r="P23" i="2"/>
  <c r="P22" i="2"/>
  <c r="P21" i="2"/>
  <c r="P20" i="2"/>
  <c r="P19" i="2"/>
  <c r="P18" i="2"/>
  <c r="P17" i="2"/>
  <c r="D16" i="2"/>
  <c r="P16" i="2" s="1"/>
  <c r="B16" i="2"/>
  <c r="P15" i="2"/>
  <c r="P14" i="2"/>
  <c r="P13" i="2"/>
  <c r="P12" i="2"/>
  <c r="P11" i="2"/>
  <c r="D10" i="2"/>
  <c r="P10" i="2" s="1"/>
  <c r="B10" i="2"/>
  <c r="P83" i="2" l="1"/>
  <c r="P84" i="2" s="1"/>
  <c r="P81" i="2"/>
</calcChain>
</file>

<file path=xl/sharedStrings.xml><?xml version="1.0" encoding="utf-8"?>
<sst xmlns="http://schemas.openxmlformats.org/spreadsheetml/2006/main" count="122" uniqueCount="116">
  <si>
    <t>Ministerio de Hacienda</t>
  </si>
  <si>
    <t>Unidad de Análisis Financiero</t>
  </si>
  <si>
    <t>En RD$</t>
  </si>
  <si>
    <t>DETALLE</t>
  </si>
  <si>
    <t>Presupuesto Aprobado</t>
  </si>
  <si>
    <t>Presupuesto Modificado</t>
  </si>
  <si>
    <t>GASTO DEVENGADO</t>
  </si>
  <si>
    <t xml:space="preserve">Cuenta Bancaria No. 1110212 Cuenta Unica del Tesoro.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</si>
  <si>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</si>
  <si>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</si>
  <si>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</si>
  <si>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</si>
  <si>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</si>
  <si>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</si>
  <si>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</si>
  <si>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</si>
  <si>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</si>
  <si>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</si>
  <si>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</si>
  <si>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</si>
  <si>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</si>
  <si>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Balance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</si>
  <si>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</si>
  <si>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</si>
  <si>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</si>
  <si>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</si>
  <si>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</si>
  <si>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</si>
  <si>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</si>
  <si>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</si>
  <si>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</si>
  <si>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</si>
  <si>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</si>
  <si>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</si>
  <si>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</si>
  <si>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</si>
  <si>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</si>
  <si>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</si>
  <si>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</si>
  <si>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</si>
  <si>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</si>
  <si>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</si>
  <si>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</si>
  <si>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</si>
  <si>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</si>
  <si>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</si>
  <si>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</si>
  <si>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</si>
  <si>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</si>
  <si>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</si>
  <si>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</si>
  <si>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</si>
  <si>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</si>
  <si>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</si>
  <si>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</si>
  <si>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</si>
  <si>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</si>
  <si>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</si>
  <si>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</si>
  <si>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</si>
  <si>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</si>
  <si>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</si>
  <si>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</si>
  <si>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</si>
  <si>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</si>
  <si>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</si>
  <si>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</si>
  <si>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</si>
  <si>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</si>
  <si>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</si>
  <si>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</si>
  <si>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</si>
  <si>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</si>
  <si>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</si>
  <si>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</si>
  <si>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</si>
  <si>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</si>
  <si>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</si>
  <si>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</si>
  <si>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</si>
  <si>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</si>
  <si>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</si>
  <si>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</si>
  <si>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</si>
  <si>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</si>
  <si>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</si>
  <si>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</si>
  <si>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</si>
  <si>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</si>
  <si>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</si>
  <si>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</si>
  <si>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</si>
  <si>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</si>
  <si>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</si>
  <si>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</si>
  <si>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</si>
  <si>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</t>
  </si>
  <si>
    <t>TOTAL INGRESOS MENOS EGRESOS</t>
  </si>
  <si>
    <r>
      <rPr>
        <b/>
        <sz val="11"/>
        <color theme="1"/>
        <rFont val="Open Sans"/>
      </rPr>
      <t xml:space="preserve">Fuente: </t>
    </r>
    <r>
      <rPr>
        <sz val="11"/>
        <color theme="1"/>
        <rFont val="Open Sans"/>
      </rPr>
      <t>SIGEF</t>
    </r>
  </si>
  <si>
    <r>
      <rPr>
        <b/>
        <sz val="11"/>
        <color theme="1"/>
        <rFont val="Open Sans"/>
      </rPr>
      <t>Presupuesto aprobado</t>
    </r>
    <r>
      <rPr>
        <sz val="11"/>
        <color theme="1"/>
        <rFont val="Open Sans"/>
      </rPr>
      <t>: Se refiere al presupuesto aprobado en la Ley de Presupuesto General del Estado</t>
    </r>
  </si>
  <si>
    <r>
      <rPr>
        <b/>
        <sz val="11"/>
        <color theme="1"/>
        <rFont val="Open Sans"/>
      </rPr>
      <t>Presupuesto modificado</t>
    </r>
    <r>
      <rPr>
        <sz val="11"/>
        <color theme="1"/>
        <rFont val="Open Sans"/>
      </rPr>
      <t>: Se refiere al presupuesto aprobado en caso de que el Congreso Nacional apruebe un presupuesto</t>
    </r>
  </si>
  <si>
    <t>complementario.</t>
  </si>
  <si>
    <r>
      <t xml:space="preserve">Total devengado: </t>
    </r>
    <r>
      <rPr>
        <sz val="11"/>
        <color theme="1"/>
        <rFont val="Open Sans"/>
      </rPr>
      <t>Son los recursos financieros que surgen con la obligación de pago por la recepción de conformidad</t>
    </r>
    <r>
      <rPr>
        <b/>
        <sz val="11"/>
        <color theme="1"/>
        <rFont val="Open Sans"/>
      </rPr>
      <t xml:space="preserve"> </t>
    </r>
    <r>
      <rPr>
        <sz val="11"/>
        <color theme="1"/>
        <rFont val="Open Sans"/>
      </rPr>
      <t>de obras</t>
    </r>
  </si>
  <si>
    <t>bienes y servicios oportunamente contratados o, en los casos de gastos sin contrapretación, por haberse cumplido los requisitos</t>
  </si>
  <si>
    <t>administrativos dispuestos por el reglamento de la presente Ley.</t>
  </si>
  <si>
    <t xml:space="preserve">Merary Lantigua </t>
  </si>
  <si>
    <t xml:space="preserve">Pedro Ramirez </t>
  </si>
  <si>
    <t>Carlos Castellanos</t>
  </si>
  <si>
    <t>Preparado por:</t>
  </si>
  <si>
    <t>Revisado por:</t>
  </si>
  <si>
    <t>Aprobado por:</t>
  </si>
  <si>
    <t>Coordinadora de Presupuesto</t>
  </si>
  <si>
    <t>Enc. División de Contabilidad</t>
  </si>
  <si>
    <t>Director Administrativo y Financiero</t>
  </si>
  <si>
    <t>Puesto que ocupa</t>
  </si>
  <si>
    <t>Reporte de Ingresos y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</si>
</sst>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Open Sans"/>
    </font>
    <font>
      <b/>
      <sz val="11"/>
      <color theme="1"/>
      <name val="Open Sans"/>
    </font>
    <font>
      <b/>
      <sz val="11"/>
      <color theme="0"/>
      <name val="Open Sans"/>
    </font>
    <font>
      <sz val="11"/>
      <color theme="1"/>
      <name val="Open Sans"/>
    </font>
    <font>
      <sz val="12"/>
      <color theme="1"/>
      <name val="Calibri"/>
      <family val="2"/>
      <scheme val="minor"/>
    </font>
    <font>
      <u/>
      <sz val="11"/>
      <color theme="1"/>
      <name val="Open Sans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</fills>
  <borders count="13">
    <border>
      <left/>
      <right/>
      <top/>
      <bottom/>
      <diagonal/>
    </border>
    <border>
      <left style="medium">
        <color rgb="FF23366A"/>
      </left>
      <right/>
      <top style="medium">
        <color rgb="FF23366A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23366A"/>
      </top>
      <bottom/>
      <diagonal/>
    </border>
    <border>
      <left/>
      <right/>
      <top style="medium">
        <color rgb="FF23366A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3" fontId="4" fillId="2" borderId="6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164" fontId="3" fillId="0" borderId="0" xfId="0" applyNumberFormat="1" applyFont="1"/>
    <xf numFmtId="164" fontId="3" fillId="0" borderId="8" xfId="0" applyNumberFormat="1" applyFont="1" applyBorder="1"/>
    <xf numFmtId="0" fontId="4" fillId="2" borderId="6" xfId="0" applyFont="1" applyFill="1" applyBorder="1" applyAlignment="1">
      <alignment horizontal="left" vertical="center"/>
    </xf>
    <xf numFmtId="43" fontId="4" fillId="2" borderId="4" xfId="0" applyNumberFormat="1" applyFont="1" applyFill="1" applyBorder="1" applyAlignment="1">
      <alignment horizontal="right" indent="1"/>
    </xf>
    <xf numFmtId="43" fontId="4" fillId="2" borderId="6" xfId="1" applyFont="1" applyFill="1" applyBorder="1" applyAlignment="1">
      <alignment horizontal="left" vertical="center"/>
    </xf>
    <xf numFmtId="43" fontId="6" fillId="0" borderId="0" xfId="0" applyNumberFormat="1" applyFont="1"/>
    <xf numFmtId="0" fontId="6" fillId="0" borderId="0" xfId="0" applyFont="1"/>
    <xf numFmtId="0" fontId="5" fillId="0" borderId="6" xfId="0" applyFont="1" applyBorder="1" applyAlignment="1">
      <alignment horizontal="left" indent="2"/>
    </xf>
    <xf numFmtId="43" fontId="5" fillId="0" borderId="9" xfId="1" applyFont="1" applyBorder="1" applyAlignment="1">
      <alignment horizontal="right"/>
    </xf>
    <xf numFmtId="43" fontId="5" fillId="0" borderId="6" xfId="1" applyFont="1" applyBorder="1"/>
    <xf numFmtId="43" fontId="5" fillId="0" borderId="6" xfId="1" applyFont="1" applyFill="1" applyBorder="1"/>
    <xf numFmtId="43" fontId="5" fillId="0" borderId="6" xfId="1" applyFont="1" applyBorder="1" applyAlignment="1">
      <alignment horizontal="right"/>
    </xf>
    <xf numFmtId="43" fontId="5" fillId="0" borderId="0" xfId="1" applyFont="1" applyAlignment="1">
      <alignment horizontal="right"/>
    </xf>
    <xf numFmtId="0" fontId="3" fillId="0" borderId="6" xfId="0" applyFont="1" applyBorder="1" applyAlignment="1">
      <alignment horizontal="left" indent="2"/>
    </xf>
    <xf numFmtId="43" fontId="3" fillId="0" borderId="6" xfId="1" applyFont="1" applyBorder="1" applyAlignment="1">
      <alignment horizontal="right"/>
    </xf>
    <xf numFmtId="0" fontId="4" fillId="2" borderId="6" xfId="0" applyFont="1" applyFill="1" applyBorder="1" applyAlignment="1">
      <alignment horizontal="right" vertical="center"/>
    </xf>
    <xf numFmtId="43" fontId="4" fillId="2" borderId="6" xfId="1" applyFont="1" applyFill="1" applyBorder="1" applyAlignment="1">
      <alignment horizontal="right" vertical="center"/>
    </xf>
    <xf numFmtId="43" fontId="4" fillId="2" borderId="0" xfId="1" applyFont="1" applyFill="1" applyBorder="1" applyAlignment="1">
      <alignment horizontal="right" vertical="center"/>
    </xf>
    <xf numFmtId="43" fontId="4" fillId="2" borderId="0" xfId="1" applyFont="1" applyFill="1" applyBorder="1" applyAlignment="1">
      <alignment horizontal="left" vertical="center"/>
    </xf>
    <xf numFmtId="43" fontId="0" fillId="0" borderId="0" xfId="1" applyFont="1" applyAlignment="1">
      <alignment horizontal="right"/>
    </xf>
    <xf numFmtId="43" fontId="0" fillId="0" borderId="0" xfId="1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43" fontId="0" fillId="0" borderId="0" xfId="0" applyNumberForma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5" fillId="0" borderId="0" xfId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65654</xdr:colOff>
      <xdr:row>0</xdr:row>
      <xdr:rowOff>83342</xdr:rowOff>
    </xdr:from>
    <xdr:to>
      <xdr:col>9</xdr:col>
      <xdr:colOff>1069182</xdr:colOff>
      <xdr:row>3</xdr:row>
      <xdr:rowOff>225317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52A70A17-E9CD-422D-BB57-ED767D38D69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3029" y="83342"/>
          <a:ext cx="2313215" cy="999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775609</xdr:colOff>
      <xdr:row>0</xdr:row>
      <xdr:rowOff>0</xdr:rowOff>
    </xdr:from>
    <xdr:to>
      <xdr:col>3</xdr:col>
      <xdr:colOff>486457</xdr:colOff>
      <xdr:row>3</xdr:row>
      <xdr:rowOff>187574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51AF1483-5D9C-446B-B992-EC311F139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3159" y="0"/>
          <a:ext cx="2611211" cy="1054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B2FEF-70A2-4D68-8645-DDDD260F6E1B}">
  <dimension ref="A1:Q126"/>
  <sheetViews>
    <sheetView showGridLines="0" tabSelected="1" view="pageBreakPreview" zoomScale="80" zoomScaleNormal="70" zoomScaleSheetLayoutView="80" workbookViewId="0">
      <selection activeCell="C18" sqref="C18"/>
    </sheetView>
  </sheetViews>
  <sheetFormatPr baseColWidth="10" defaultColWidth="11.42578125" defaultRowHeight="15" x14ac:dyDescent="0.25"/>
  <cols>
    <col min="1" max="1" width="106" customWidth="1"/>
    <col min="2" max="2" width="23" style="32" customWidth="1"/>
    <col min="3" max="3" width="20.5703125" customWidth="1"/>
    <col min="4" max="4" width="19.28515625" customWidth="1"/>
    <col min="5" max="5" width="21" bestFit="1" customWidth="1"/>
    <col min="6" max="6" width="22.5703125" customWidth="1"/>
    <col min="7" max="15" width="19.7109375" customWidth="1"/>
    <col min="16" max="16" width="21.28515625" bestFit="1" customWidth="1"/>
  </cols>
  <sheetData>
    <row r="1" spans="1:17" ht="28.5" customHeigh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ht="21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7" ht="18.75" x14ac:dyDescent="0.25">
      <c r="A3" s="49">
        <v>2024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1:17" ht="18.75" customHeight="1" x14ac:dyDescent="0.25">
      <c r="A4" s="48" t="s">
        <v>115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7" ht="15.75" customHeight="1" thickBot="1" x14ac:dyDescent="0.3">
      <c r="A5" s="48" t="s">
        <v>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7" ht="25.5" customHeight="1" x14ac:dyDescent="0.4">
      <c r="A6" s="1" t="s">
        <v>3</v>
      </c>
      <c r="B6" s="50" t="s">
        <v>4</v>
      </c>
      <c r="C6" s="50" t="s">
        <v>5</v>
      </c>
      <c r="D6" s="52" t="s">
        <v>6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7" ht="18.75" x14ac:dyDescent="0.25">
      <c r="A7" s="53" t="s">
        <v>7</v>
      </c>
      <c r="B7" s="51"/>
      <c r="C7" s="51"/>
      <c r="D7" s="2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3" t="s">
        <v>19</v>
      </c>
      <c r="P7" s="3" t="s">
        <v>20</v>
      </c>
    </row>
    <row r="8" spans="1:17" ht="18.75" x14ac:dyDescent="0.25">
      <c r="A8" s="54"/>
      <c r="B8" s="51"/>
      <c r="C8" s="51"/>
      <c r="D8" s="4" t="s">
        <v>21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>
        <v>21332088.460000001</v>
      </c>
    </row>
    <row r="9" spans="1:17" ht="18.75" x14ac:dyDescent="0.4">
      <c r="A9" s="6" t="s">
        <v>22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7" s="14" customFormat="1" ht="20.100000000000001" customHeight="1" x14ac:dyDescent="0.4">
      <c r="A10" s="10" t="s">
        <v>23</v>
      </c>
      <c r="B10" s="11">
        <f>SUM(B11:B15)</f>
        <v>230992138</v>
      </c>
      <c r="C10" s="12"/>
      <c r="D10" s="12">
        <f>SUM(D11:D15)</f>
        <v>11269237.970000001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>
        <f>+D10+E10+F10+G10+H10+I10+J10+K10+L10+M10+N10+O10</f>
        <v>11269237.970000001</v>
      </c>
      <c r="Q10" s="13"/>
    </row>
    <row r="11" spans="1:17" s="14" customFormat="1" ht="20.100000000000001" customHeight="1" x14ac:dyDescent="0.4">
      <c r="A11" s="15" t="s">
        <v>24</v>
      </c>
      <c r="B11" s="16">
        <v>133691790</v>
      </c>
      <c r="C11" s="17"/>
      <c r="D11" s="17">
        <v>8693900</v>
      </c>
      <c r="E11" s="17"/>
      <c r="F11" s="17"/>
      <c r="G11" s="17"/>
      <c r="H11" s="17"/>
      <c r="I11" s="17"/>
      <c r="J11" s="17"/>
      <c r="K11" s="17"/>
      <c r="L11" s="18"/>
      <c r="M11" s="17"/>
      <c r="N11" s="17"/>
      <c r="O11" s="17"/>
      <c r="P11" s="17">
        <f t="shared" ref="P11:P74" si="0">+D11+E11+F11+G11+H11+I11+J11+K11+L11+M11+N11+O11</f>
        <v>8693900</v>
      </c>
    </row>
    <row r="12" spans="1:17" s="14" customFormat="1" ht="20.100000000000001" customHeight="1" x14ac:dyDescent="0.4">
      <c r="A12" s="15" t="s">
        <v>25</v>
      </c>
      <c r="B12" s="19">
        <v>78482125</v>
      </c>
      <c r="C12" s="17"/>
      <c r="D12" s="17">
        <v>1277666.6599999999</v>
      </c>
      <c r="E12" s="17"/>
      <c r="F12" s="17"/>
      <c r="G12" s="17"/>
      <c r="H12" s="17"/>
      <c r="I12" s="17"/>
      <c r="J12" s="17"/>
      <c r="K12" s="17"/>
      <c r="L12" s="18"/>
      <c r="M12" s="17"/>
      <c r="N12" s="17"/>
      <c r="O12" s="17"/>
      <c r="P12" s="17">
        <f t="shared" si="0"/>
        <v>1277666.6599999999</v>
      </c>
    </row>
    <row r="13" spans="1:17" s="14" customFormat="1" ht="20.100000000000001" customHeight="1" x14ac:dyDescent="0.4">
      <c r="A13" s="15" t="s">
        <v>26</v>
      </c>
      <c r="B13" s="19">
        <v>513000</v>
      </c>
      <c r="C13" s="17"/>
      <c r="D13" s="17">
        <v>0</v>
      </c>
      <c r="E13" s="17"/>
      <c r="F13" s="17"/>
      <c r="G13" s="17"/>
      <c r="H13" s="17"/>
      <c r="I13" s="17"/>
      <c r="J13" s="17"/>
      <c r="K13" s="17"/>
      <c r="L13" s="18"/>
      <c r="M13" s="17"/>
      <c r="N13" s="17"/>
      <c r="O13" s="17"/>
      <c r="P13" s="17">
        <f t="shared" si="0"/>
        <v>0</v>
      </c>
    </row>
    <row r="14" spans="1:17" s="14" customFormat="1" ht="20.100000000000001" customHeight="1" x14ac:dyDescent="0.4">
      <c r="A14" s="15" t="s">
        <v>27</v>
      </c>
      <c r="B14" s="19">
        <v>0</v>
      </c>
      <c r="C14" s="17"/>
      <c r="D14" s="17">
        <v>0</v>
      </c>
      <c r="E14" s="17"/>
      <c r="F14" s="17"/>
      <c r="G14" s="17"/>
      <c r="H14" s="17"/>
      <c r="I14" s="17"/>
      <c r="J14" s="17"/>
      <c r="K14" s="17"/>
      <c r="L14" s="18"/>
      <c r="M14" s="17"/>
      <c r="N14" s="17"/>
      <c r="O14" s="17"/>
      <c r="P14" s="17">
        <f t="shared" si="0"/>
        <v>0</v>
      </c>
    </row>
    <row r="15" spans="1:17" s="14" customFormat="1" ht="20.100000000000001" customHeight="1" x14ac:dyDescent="0.4">
      <c r="A15" s="15" t="s">
        <v>28</v>
      </c>
      <c r="B15" s="19">
        <v>18305223</v>
      </c>
      <c r="C15" s="17"/>
      <c r="D15" s="17">
        <v>1297671.31</v>
      </c>
      <c r="E15" s="17"/>
      <c r="F15" s="17"/>
      <c r="G15" s="17"/>
      <c r="H15" s="17"/>
      <c r="I15" s="17"/>
      <c r="J15" s="17"/>
      <c r="K15" s="17"/>
      <c r="L15" s="18"/>
      <c r="M15" s="17"/>
      <c r="N15" s="17"/>
      <c r="O15" s="17"/>
      <c r="P15" s="17">
        <f t="shared" si="0"/>
        <v>1297671.31</v>
      </c>
    </row>
    <row r="16" spans="1:17" s="14" customFormat="1" ht="20.100000000000001" customHeight="1" x14ac:dyDescent="0.4">
      <c r="A16" s="10" t="s">
        <v>29</v>
      </c>
      <c r="B16" s="11">
        <f>SUM(B17:B25)</f>
        <v>34917912</v>
      </c>
      <c r="C16" s="12"/>
      <c r="D16" s="12">
        <f>SUM(D17:D25)</f>
        <v>1994547.6300000001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0"/>
        <v>1994547.6300000001</v>
      </c>
      <c r="Q16" s="13"/>
    </row>
    <row r="17" spans="1:17" s="14" customFormat="1" ht="20.100000000000001" customHeight="1" x14ac:dyDescent="0.4">
      <c r="A17" s="15" t="s">
        <v>30</v>
      </c>
      <c r="B17" s="19">
        <v>10757000</v>
      </c>
      <c r="C17" s="17"/>
      <c r="D17" s="17">
        <v>504049.95</v>
      </c>
      <c r="E17" s="17"/>
      <c r="F17" s="17"/>
      <c r="G17" s="17"/>
      <c r="H17" s="17"/>
      <c r="I17" s="17"/>
      <c r="J17" s="17"/>
      <c r="K17" s="17"/>
      <c r="L17" s="18"/>
      <c r="M17" s="17"/>
      <c r="N17" s="17"/>
      <c r="O17" s="17"/>
      <c r="P17" s="17">
        <f t="shared" si="0"/>
        <v>504049.95</v>
      </c>
    </row>
    <row r="18" spans="1:17" s="14" customFormat="1" ht="20.100000000000001" customHeight="1" x14ac:dyDescent="0.4">
      <c r="A18" s="15" t="s">
        <v>31</v>
      </c>
      <c r="B18" s="19">
        <v>930000</v>
      </c>
      <c r="C18" s="17"/>
      <c r="D18" s="17">
        <v>0</v>
      </c>
      <c r="E18" s="17"/>
      <c r="F18" s="17"/>
      <c r="G18" s="17"/>
      <c r="H18" s="17"/>
      <c r="I18" s="17"/>
      <c r="J18" s="17"/>
      <c r="K18" s="17"/>
      <c r="L18" s="18"/>
      <c r="M18" s="17"/>
      <c r="N18" s="17"/>
      <c r="O18" s="17"/>
      <c r="P18" s="17">
        <f t="shared" si="0"/>
        <v>0</v>
      </c>
    </row>
    <row r="19" spans="1:17" s="14" customFormat="1" ht="20.100000000000001" customHeight="1" x14ac:dyDescent="0.4">
      <c r="A19" s="15" t="s">
        <v>32</v>
      </c>
      <c r="B19" s="19">
        <v>2190000</v>
      </c>
      <c r="C19" s="17"/>
      <c r="D19" s="17">
        <v>266816.43</v>
      </c>
      <c r="E19" s="17"/>
      <c r="F19" s="17"/>
      <c r="G19" s="17"/>
      <c r="H19" s="17"/>
      <c r="I19" s="17"/>
      <c r="J19" s="17"/>
      <c r="K19" s="17"/>
      <c r="L19" s="18"/>
      <c r="M19" s="17"/>
      <c r="N19" s="17"/>
      <c r="O19" s="17"/>
      <c r="P19" s="17">
        <f t="shared" si="0"/>
        <v>266816.43</v>
      </c>
    </row>
    <row r="20" spans="1:17" s="14" customFormat="1" ht="20.100000000000001" customHeight="1" x14ac:dyDescent="0.4">
      <c r="A20" s="15" t="s">
        <v>33</v>
      </c>
      <c r="B20" s="19">
        <v>1685912</v>
      </c>
      <c r="C20" s="17"/>
      <c r="D20" s="17">
        <v>0</v>
      </c>
      <c r="E20" s="17"/>
      <c r="F20" s="17"/>
      <c r="G20" s="17"/>
      <c r="H20" s="17"/>
      <c r="I20" s="17"/>
      <c r="J20" s="17"/>
      <c r="K20" s="17"/>
      <c r="L20" s="18"/>
      <c r="M20" s="17"/>
      <c r="N20" s="17"/>
      <c r="O20" s="17"/>
      <c r="P20" s="17">
        <f t="shared" si="0"/>
        <v>0</v>
      </c>
    </row>
    <row r="21" spans="1:17" s="14" customFormat="1" ht="20.100000000000001" customHeight="1" x14ac:dyDescent="0.4">
      <c r="A21" s="15" t="s">
        <v>34</v>
      </c>
      <c r="B21" s="19">
        <v>0</v>
      </c>
      <c r="C21" s="17"/>
      <c r="D21" s="17">
        <v>0</v>
      </c>
      <c r="E21" s="17"/>
      <c r="F21" s="17"/>
      <c r="G21" s="17"/>
      <c r="H21" s="17"/>
      <c r="I21" s="17"/>
      <c r="J21" s="17"/>
      <c r="K21" s="17"/>
      <c r="L21" s="18"/>
      <c r="M21" s="17"/>
      <c r="N21" s="17"/>
      <c r="O21" s="17"/>
      <c r="P21" s="17">
        <f t="shared" si="0"/>
        <v>0</v>
      </c>
    </row>
    <row r="22" spans="1:17" s="14" customFormat="1" ht="20.100000000000001" customHeight="1" x14ac:dyDescent="0.4">
      <c r="A22" s="15" t="s">
        <v>35</v>
      </c>
      <c r="B22" s="19">
        <v>18700000</v>
      </c>
      <c r="C22" s="17"/>
      <c r="D22" s="17">
        <v>1163206.6599999999</v>
      </c>
      <c r="E22" s="17"/>
      <c r="F22" s="17"/>
      <c r="G22" s="17"/>
      <c r="H22" s="17"/>
      <c r="I22" s="17"/>
      <c r="J22" s="17"/>
      <c r="K22" s="17"/>
      <c r="L22" s="18"/>
      <c r="M22" s="17"/>
      <c r="N22" s="17"/>
      <c r="O22" s="17"/>
      <c r="P22" s="17">
        <f t="shared" si="0"/>
        <v>1163206.6599999999</v>
      </c>
    </row>
    <row r="23" spans="1:17" s="14" customFormat="1" ht="20.100000000000001" customHeight="1" x14ac:dyDescent="0.4">
      <c r="A23" s="15" t="s">
        <v>36</v>
      </c>
      <c r="B23" s="19">
        <v>55000</v>
      </c>
      <c r="C23" s="17"/>
      <c r="D23" s="17">
        <v>0</v>
      </c>
      <c r="E23" s="17"/>
      <c r="F23" s="17"/>
      <c r="G23" s="17"/>
      <c r="H23" s="17"/>
      <c r="I23" s="17"/>
      <c r="J23" s="17"/>
      <c r="K23" s="17"/>
      <c r="L23" s="18"/>
      <c r="M23" s="17"/>
      <c r="N23" s="17"/>
      <c r="O23" s="17"/>
      <c r="P23" s="17">
        <f t="shared" si="0"/>
        <v>0</v>
      </c>
    </row>
    <row r="24" spans="1:17" s="14" customFormat="1" ht="18.75" x14ac:dyDescent="0.4">
      <c r="A24" s="15" t="s">
        <v>37</v>
      </c>
      <c r="B24" s="19">
        <v>500000</v>
      </c>
      <c r="C24" s="17"/>
      <c r="D24" s="17">
        <v>60474.59</v>
      </c>
      <c r="E24" s="17"/>
      <c r="F24" s="17"/>
      <c r="G24" s="17"/>
      <c r="H24" s="17"/>
      <c r="I24" s="17"/>
      <c r="J24" s="17"/>
      <c r="K24" s="17"/>
      <c r="L24" s="18"/>
      <c r="M24" s="18"/>
      <c r="N24" s="17"/>
      <c r="O24" s="17"/>
      <c r="P24" s="17">
        <f t="shared" si="0"/>
        <v>60474.59</v>
      </c>
    </row>
    <row r="25" spans="1:17" s="14" customFormat="1" ht="20.100000000000001" customHeight="1" x14ac:dyDescent="0.4">
      <c r="A25" s="15" t="s">
        <v>38</v>
      </c>
      <c r="B25" s="19">
        <v>100000</v>
      </c>
      <c r="C25" s="17"/>
      <c r="D25" s="17">
        <v>0</v>
      </c>
      <c r="E25" s="17"/>
      <c r="F25" s="17"/>
      <c r="G25" s="17"/>
      <c r="H25" s="17"/>
      <c r="I25" s="17"/>
      <c r="J25" s="17"/>
      <c r="K25" s="17"/>
      <c r="L25" s="18"/>
      <c r="M25" s="17"/>
      <c r="N25" s="17"/>
      <c r="O25" s="17"/>
      <c r="P25" s="17">
        <f t="shared" si="0"/>
        <v>0</v>
      </c>
    </row>
    <row r="26" spans="1:17" s="14" customFormat="1" ht="20.100000000000001" customHeight="1" x14ac:dyDescent="0.4">
      <c r="A26" s="10" t="s">
        <v>39</v>
      </c>
      <c r="B26" s="11">
        <f>SUM(B27:B35)</f>
        <v>7407100</v>
      </c>
      <c r="C26" s="12"/>
      <c r="D26" s="12">
        <f>SUM(D27:D35)</f>
        <v>344500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0"/>
        <v>344500</v>
      </c>
      <c r="Q26" s="13"/>
    </row>
    <row r="27" spans="1:17" s="14" customFormat="1" ht="20.100000000000001" customHeight="1" x14ac:dyDescent="0.4">
      <c r="A27" s="15" t="s">
        <v>40</v>
      </c>
      <c r="B27" s="19">
        <v>50000</v>
      </c>
      <c r="C27" s="17"/>
      <c r="D27" s="17">
        <v>0</v>
      </c>
      <c r="E27" s="17"/>
      <c r="F27" s="17"/>
      <c r="G27" s="17"/>
      <c r="H27" s="17"/>
      <c r="I27" s="17"/>
      <c r="J27" s="17"/>
      <c r="K27" s="17"/>
      <c r="L27" s="18"/>
      <c r="M27" s="17"/>
      <c r="N27" s="17"/>
      <c r="O27" s="17"/>
      <c r="P27" s="17">
        <f t="shared" si="0"/>
        <v>0</v>
      </c>
    </row>
    <row r="28" spans="1:17" s="14" customFormat="1" ht="20.100000000000001" customHeight="1" x14ac:dyDescent="0.4">
      <c r="A28" s="15" t="s">
        <v>41</v>
      </c>
      <c r="B28" s="19">
        <v>0</v>
      </c>
      <c r="C28" s="17"/>
      <c r="D28" s="17">
        <v>0</v>
      </c>
      <c r="E28" s="17"/>
      <c r="F28" s="17"/>
      <c r="G28" s="17"/>
      <c r="H28" s="17"/>
      <c r="I28" s="17"/>
      <c r="J28" s="17"/>
      <c r="K28" s="17"/>
      <c r="L28" s="18"/>
      <c r="M28" s="17"/>
      <c r="N28" s="17"/>
      <c r="O28" s="17"/>
      <c r="P28" s="17">
        <f t="shared" si="0"/>
        <v>0</v>
      </c>
    </row>
    <row r="29" spans="1:17" s="14" customFormat="1" ht="20.100000000000001" customHeight="1" x14ac:dyDescent="0.4">
      <c r="A29" s="15" t="s">
        <v>42</v>
      </c>
      <c r="B29" s="19">
        <v>50000</v>
      </c>
      <c r="C29" s="17"/>
      <c r="D29" s="17">
        <v>0</v>
      </c>
      <c r="E29" s="17"/>
      <c r="F29" s="17"/>
      <c r="G29" s="17"/>
      <c r="H29" s="17"/>
      <c r="I29" s="17"/>
      <c r="J29" s="17"/>
      <c r="K29" s="17"/>
      <c r="L29" s="18"/>
      <c r="M29" s="17"/>
      <c r="N29" s="17"/>
      <c r="O29" s="17"/>
      <c r="P29" s="17">
        <f t="shared" si="0"/>
        <v>0</v>
      </c>
    </row>
    <row r="30" spans="1:17" s="14" customFormat="1" ht="20.100000000000001" customHeight="1" x14ac:dyDescent="0.4">
      <c r="A30" s="15" t="s">
        <v>43</v>
      </c>
      <c r="B30" s="19">
        <v>20000</v>
      </c>
      <c r="C30" s="17"/>
      <c r="D30" s="17">
        <v>0</v>
      </c>
      <c r="E30" s="17"/>
      <c r="F30" s="17"/>
      <c r="G30" s="17"/>
      <c r="H30" s="17"/>
      <c r="I30" s="17"/>
      <c r="J30" s="17"/>
      <c r="K30" s="17"/>
      <c r="L30" s="18"/>
      <c r="M30" s="17"/>
      <c r="N30" s="17"/>
      <c r="O30" s="17"/>
      <c r="P30" s="17">
        <f t="shared" si="0"/>
        <v>0</v>
      </c>
    </row>
    <row r="31" spans="1:17" s="14" customFormat="1" ht="20.100000000000001" customHeight="1" x14ac:dyDescent="0.4">
      <c r="A31" s="15" t="s">
        <v>44</v>
      </c>
      <c r="B31" s="19">
        <v>60000</v>
      </c>
      <c r="C31" s="17"/>
      <c r="D31" s="17">
        <v>0</v>
      </c>
      <c r="E31" s="17"/>
      <c r="F31" s="17"/>
      <c r="G31" s="17"/>
      <c r="H31" s="17"/>
      <c r="I31" s="17"/>
      <c r="J31" s="17"/>
      <c r="K31" s="17"/>
      <c r="L31" s="18"/>
      <c r="M31" s="17"/>
      <c r="N31" s="17"/>
      <c r="O31" s="17"/>
      <c r="P31" s="17">
        <f t="shared" si="0"/>
        <v>0</v>
      </c>
    </row>
    <row r="32" spans="1:17" s="14" customFormat="1" ht="20.100000000000001" customHeight="1" x14ac:dyDescent="0.4">
      <c r="A32" s="15" t="s">
        <v>45</v>
      </c>
      <c r="B32" s="19">
        <v>0</v>
      </c>
      <c r="C32" s="17"/>
      <c r="D32" s="17">
        <v>0</v>
      </c>
      <c r="E32" s="17"/>
      <c r="F32" s="17"/>
      <c r="G32" s="17"/>
      <c r="H32" s="17"/>
      <c r="I32" s="17"/>
      <c r="J32" s="17"/>
      <c r="K32" s="17"/>
      <c r="L32" s="18"/>
      <c r="M32" s="17"/>
      <c r="N32" s="17"/>
      <c r="O32" s="17"/>
      <c r="P32" s="17">
        <f t="shared" si="0"/>
        <v>0</v>
      </c>
    </row>
    <row r="33" spans="1:17" s="14" customFormat="1" ht="18.75" customHeight="1" x14ac:dyDescent="0.4">
      <c r="A33" s="15" t="s">
        <v>46</v>
      </c>
      <c r="B33" s="19">
        <v>7022100</v>
      </c>
      <c r="C33" s="17"/>
      <c r="D33" s="17">
        <v>344500</v>
      </c>
      <c r="E33" s="17"/>
      <c r="F33" s="17"/>
      <c r="G33" s="17"/>
      <c r="H33" s="17"/>
      <c r="I33" s="17"/>
      <c r="J33" s="17"/>
      <c r="K33" s="17"/>
      <c r="L33" s="18"/>
      <c r="M33" s="17"/>
      <c r="N33" s="17"/>
      <c r="O33" s="17"/>
      <c r="P33" s="17">
        <f t="shared" si="0"/>
        <v>344500</v>
      </c>
    </row>
    <row r="34" spans="1:17" s="14" customFormat="1" ht="18.75" customHeight="1" x14ac:dyDescent="0.4">
      <c r="A34" s="15" t="s">
        <v>47</v>
      </c>
      <c r="B34" s="19">
        <v>0</v>
      </c>
      <c r="C34" s="17"/>
      <c r="D34" s="17">
        <v>0</v>
      </c>
      <c r="E34" s="17"/>
      <c r="F34" s="17"/>
      <c r="G34" s="17"/>
      <c r="H34" s="17"/>
      <c r="I34" s="17"/>
      <c r="J34" s="17"/>
      <c r="K34" s="17"/>
      <c r="L34" s="18"/>
      <c r="M34" s="17"/>
      <c r="N34" s="17"/>
      <c r="O34" s="17"/>
      <c r="P34" s="17">
        <f t="shared" si="0"/>
        <v>0</v>
      </c>
    </row>
    <row r="35" spans="1:17" s="14" customFormat="1" ht="18.75" customHeight="1" x14ac:dyDescent="0.4">
      <c r="A35" s="15" t="s">
        <v>48</v>
      </c>
      <c r="B35" s="19">
        <v>205000</v>
      </c>
      <c r="C35" s="17"/>
      <c r="D35" s="17">
        <v>0</v>
      </c>
      <c r="E35" s="17"/>
      <c r="F35" s="17"/>
      <c r="G35" s="17"/>
      <c r="H35" s="17"/>
      <c r="I35" s="17"/>
      <c r="J35" s="17"/>
      <c r="K35" s="17"/>
      <c r="L35" s="18"/>
      <c r="M35" s="17"/>
      <c r="N35" s="17"/>
      <c r="O35" s="17"/>
      <c r="P35" s="17">
        <f t="shared" si="0"/>
        <v>0</v>
      </c>
    </row>
    <row r="36" spans="1:17" s="14" customFormat="1" ht="20.100000000000001" customHeight="1" x14ac:dyDescent="0.4">
      <c r="A36" s="10" t="s">
        <v>49</v>
      </c>
      <c r="B36" s="11">
        <f>SUM(B37:B44)</f>
        <v>4000000</v>
      </c>
      <c r="C36" s="12"/>
      <c r="D36" s="12">
        <f>SUM(D37:D44)</f>
        <v>0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0"/>
        <v>0</v>
      </c>
      <c r="Q36" s="13"/>
    </row>
    <row r="37" spans="1:17" s="14" customFormat="1" ht="20.100000000000001" customHeight="1" x14ac:dyDescent="0.4">
      <c r="A37" s="15" t="s">
        <v>50</v>
      </c>
      <c r="B37" s="20">
        <v>0</v>
      </c>
      <c r="C37" s="18"/>
      <c r="D37" s="17">
        <v>0</v>
      </c>
      <c r="E37" s="17"/>
      <c r="F37" s="17"/>
      <c r="G37" s="17"/>
      <c r="H37" s="17"/>
      <c r="I37" s="17"/>
      <c r="J37" s="17"/>
      <c r="K37" s="17"/>
      <c r="L37" s="18"/>
      <c r="M37" s="17"/>
      <c r="N37" s="17"/>
      <c r="O37" s="17"/>
      <c r="P37" s="17">
        <f t="shared" si="0"/>
        <v>0</v>
      </c>
    </row>
    <row r="38" spans="1:17" s="14" customFormat="1" ht="20.100000000000001" customHeight="1" x14ac:dyDescent="0.4">
      <c r="A38" s="15" t="s">
        <v>51</v>
      </c>
      <c r="B38" s="19">
        <v>0</v>
      </c>
      <c r="C38" s="17"/>
      <c r="D38" s="17">
        <v>0</v>
      </c>
      <c r="E38" s="17"/>
      <c r="F38" s="17"/>
      <c r="G38" s="17"/>
      <c r="H38" s="17"/>
      <c r="I38" s="17"/>
      <c r="J38" s="17"/>
      <c r="K38" s="17"/>
      <c r="L38" s="18"/>
      <c r="M38" s="17"/>
      <c r="N38" s="17"/>
      <c r="O38" s="17"/>
      <c r="P38" s="17">
        <f t="shared" si="0"/>
        <v>0</v>
      </c>
    </row>
    <row r="39" spans="1:17" s="14" customFormat="1" ht="20.100000000000001" customHeight="1" x14ac:dyDescent="0.4">
      <c r="A39" s="15" t="s">
        <v>52</v>
      </c>
      <c r="B39" s="19">
        <v>0</v>
      </c>
      <c r="C39" s="17"/>
      <c r="D39" s="17">
        <v>0</v>
      </c>
      <c r="E39" s="17"/>
      <c r="F39" s="17"/>
      <c r="G39" s="17"/>
      <c r="H39" s="17"/>
      <c r="I39" s="17"/>
      <c r="J39" s="17"/>
      <c r="K39" s="17"/>
      <c r="L39" s="18"/>
      <c r="M39" s="17"/>
      <c r="N39" s="17"/>
      <c r="O39" s="17"/>
      <c r="P39" s="17">
        <f t="shared" si="0"/>
        <v>0</v>
      </c>
    </row>
    <row r="40" spans="1:17" s="14" customFormat="1" ht="20.100000000000001" customHeight="1" x14ac:dyDescent="0.4">
      <c r="A40" s="15" t="s">
        <v>53</v>
      </c>
      <c r="B40" s="19">
        <v>0</v>
      </c>
      <c r="C40" s="17"/>
      <c r="D40" s="17">
        <v>0</v>
      </c>
      <c r="E40" s="17"/>
      <c r="F40" s="17"/>
      <c r="G40" s="17"/>
      <c r="H40" s="17"/>
      <c r="I40" s="17"/>
      <c r="J40" s="17"/>
      <c r="K40" s="17"/>
      <c r="L40" s="18"/>
      <c r="M40" s="17"/>
      <c r="N40" s="17"/>
      <c r="O40" s="17"/>
      <c r="P40" s="17">
        <f t="shared" si="0"/>
        <v>0</v>
      </c>
    </row>
    <row r="41" spans="1:17" s="14" customFormat="1" ht="20.100000000000001" customHeight="1" x14ac:dyDescent="0.4">
      <c r="A41" s="15" t="s">
        <v>54</v>
      </c>
      <c r="B41" s="19">
        <v>0</v>
      </c>
      <c r="C41" s="17"/>
      <c r="D41" s="17">
        <v>0</v>
      </c>
      <c r="E41" s="17"/>
      <c r="F41" s="17"/>
      <c r="G41" s="17"/>
      <c r="H41" s="17"/>
      <c r="I41" s="17"/>
      <c r="J41" s="17"/>
      <c r="K41" s="17"/>
      <c r="L41" s="18"/>
      <c r="M41" s="17"/>
      <c r="N41" s="17"/>
      <c r="O41" s="17"/>
      <c r="P41" s="17">
        <f t="shared" si="0"/>
        <v>0</v>
      </c>
    </row>
    <row r="42" spans="1:17" s="14" customFormat="1" ht="20.100000000000001" customHeight="1" x14ac:dyDescent="0.4">
      <c r="A42" s="15" t="s">
        <v>55</v>
      </c>
      <c r="B42" s="19">
        <v>0</v>
      </c>
      <c r="C42" s="17"/>
      <c r="D42" s="17">
        <v>0</v>
      </c>
      <c r="E42" s="17"/>
      <c r="F42" s="17"/>
      <c r="G42" s="17"/>
      <c r="H42" s="17"/>
      <c r="I42" s="17"/>
      <c r="J42" s="17"/>
      <c r="K42" s="17"/>
      <c r="L42" s="18"/>
      <c r="M42" s="17"/>
      <c r="N42" s="17"/>
      <c r="O42" s="17"/>
      <c r="P42" s="17">
        <f t="shared" si="0"/>
        <v>0</v>
      </c>
    </row>
    <row r="43" spans="1:17" s="14" customFormat="1" ht="20.100000000000001" customHeight="1" x14ac:dyDescent="0.4">
      <c r="A43" s="15" t="s">
        <v>56</v>
      </c>
      <c r="B43" s="19">
        <v>4000000</v>
      </c>
      <c r="C43" s="17"/>
      <c r="D43" s="17">
        <v>0</v>
      </c>
      <c r="E43" s="17"/>
      <c r="F43" s="17"/>
      <c r="G43" s="17"/>
      <c r="H43" s="17"/>
      <c r="I43" s="17"/>
      <c r="J43" s="17"/>
      <c r="K43" s="17"/>
      <c r="L43" s="18"/>
      <c r="M43" s="17"/>
      <c r="N43" s="17"/>
      <c r="O43" s="17"/>
      <c r="P43" s="17">
        <f t="shared" si="0"/>
        <v>0</v>
      </c>
    </row>
    <row r="44" spans="1:17" s="14" customFormat="1" ht="20.100000000000001" customHeight="1" x14ac:dyDescent="0.4">
      <c r="A44" s="15" t="s">
        <v>57</v>
      </c>
      <c r="B44" s="19">
        <v>0</v>
      </c>
      <c r="C44" s="17"/>
      <c r="D44" s="17">
        <v>0</v>
      </c>
      <c r="E44" s="17"/>
      <c r="F44" s="17"/>
      <c r="G44" s="17"/>
      <c r="H44" s="17"/>
      <c r="I44" s="17"/>
      <c r="J44" s="17"/>
      <c r="K44" s="17"/>
      <c r="L44" s="18"/>
      <c r="M44" s="17"/>
      <c r="N44" s="17"/>
      <c r="O44" s="17"/>
      <c r="P44" s="17">
        <f t="shared" si="0"/>
        <v>0</v>
      </c>
    </row>
    <row r="45" spans="1:17" s="14" customFormat="1" ht="20.100000000000001" customHeight="1" x14ac:dyDescent="0.4">
      <c r="A45" s="10" t="s">
        <v>58</v>
      </c>
      <c r="B45" s="11">
        <f>SUM(B46:B51)</f>
        <v>0</v>
      </c>
      <c r="C45" s="12"/>
      <c r="D45" s="12">
        <f>SUM(D46:D51)</f>
        <v>0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0"/>
        <v>0</v>
      </c>
      <c r="Q45" s="13"/>
    </row>
    <row r="46" spans="1:17" s="14" customFormat="1" ht="20.100000000000001" customHeight="1" x14ac:dyDescent="0.4">
      <c r="A46" s="15" t="s">
        <v>59</v>
      </c>
      <c r="B46" s="19">
        <v>0</v>
      </c>
      <c r="C46" s="17"/>
      <c r="D46" s="17">
        <v>0</v>
      </c>
      <c r="E46" s="17"/>
      <c r="F46" s="17"/>
      <c r="G46" s="17"/>
      <c r="H46" s="17"/>
      <c r="I46" s="17"/>
      <c r="J46" s="17"/>
      <c r="K46" s="17"/>
      <c r="L46" s="18"/>
      <c r="M46" s="17"/>
      <c r="N46" s="17"/>
      <c r="O46" s="17"/>
      <c r="P46" s="17">
        <f t="shared" si="0"/>
        <v>0</v>
      </c>
    </row>
    <row r="47" spans="1:17" s="14" customFormat="1" ht="20.100000000000001" customHeight="1" x14ac:dyDescent="0.4">
      <c r="A47" s="15" t="s">
        <v>60</v>
      </c>
      <c r="B47" s="19">
        <v>0</v>
      </c>
      <c r="C47" s="17"/>
      <c r="D47" s="17">
        <v>0</v>
      </c>
      <c r="E47" s="17"/>
      <c r="F47" s="17"/>
      <c r="G47" s="17"/>
      <c r="H47" s="17"/>
      <c r="I47" s="17"/>
      <c r="J47" s="17"/>
      <c r="K47" s="17"/>
      <c r="L47" s="18"/>
      <c r="M47" s="17"/>
      <c r="N47" s="17"/>
      <c r="O47" s="17"/>
      <c r="P47" s="17">
        <f t="shared" si="0"/>
        <v>0</v>
      </c>
    </row>
    <row r="48" spans="1:17" s="14" customFormat="1" ht="20.100000000000001" customHeight="1" x14ac:dyDescent="0.4">
      <c r="A48" s="15" t="s">
        <v>61</v>
      </c>
      <c r="B48" s="19">
        <v>0</v>
      </c>
      <c r="C48" s="17"/>
      <c r="D48" s="17">
        <v>0</v>
      </c>
      <c r="E48" s="17"/>
      <c r="F48" s="17"/>
      <c r="G48" s="17"/>
      <c r="H48" s="17"/>
      <c r="I48" s="17"/>
      <c r="J48" s="17"/>
      <c r="K48" s="17"/>
      <c r="L48" s="18"/>
      <c r="M48" s="17"/>
      <c r="N48" s="17"/>
      <c r="O48" s="17"/>
      <c r="P48" s="17">
        <f t="shared" si="0"/>
        <v>0</v>
      </c>
    </row>
    <row r="49" spans="1:17" s="14" customFormat="1" ht="20.100000000000001" customHeight="1" x14ac:dyDescent="0.4">
      <c r="A49" s="15" t="s">
        <v>62</v>
      </c>
      <c r="B49" s="19">
        <v>0</v>
      </c>
      <c r="C49" s="17"/>
      <c r="D49" s="17">
        <v>0</v>
      </c>
      <c r="E49" s="17"/>
      <c r="F49" s="17"/>
      <c r="G49" s="17"/>
      <c r="H49" s="17"/>
      <c r="I49" s="17"/>
      <c r="J49" s="17"/>
      <c r="K49" s="17"/>
      <c r="L49" s="18"/>
      <c r="M49" s="17"/>
      <c r="N49" s="17"/>
      <c r="O49" s="17"/>
      <c r="P49" s="17">
        <f t="shared" si="0"/>
        <v>0</v>
      </c>
    </row>
    <row r="50" spans="1:17" s="14" customFormat="1" ht="20.100000000000001" customHeight="1" x14ac:dyDescent="0.4">
      <c r="A50" s="15" t="s">
        <v>63</v>
      </c>
      <c r="B50" s="19">
        <v>0</v>
      </c>
      <c r="C50" s="17"/>
      <c r="D50" s="17">
        <v>0</v>
      </c>
      <c r="E50" s="17"/>
      <c r="F50" s="17"/>
      <c r="G50" s="17"/>
      <c r="H50" s="17"/>
      <c r="I50" s="17"/>
      <c r="J50" s="17"/>
      <c r="K50" s="17"/>
      <c r="L50" s="18"/>
      <c r="M50" s="17"/>
      <c r="N50" s="17"/>
      <c r="O50" s="17"/>
      <c r="P50" s="17">
        <f t="shared" si="0"/>
        <v>0</v>
      </c>
    </row>
    <row r="51" spans="1:17" s="14" customFormat="1" ht="20.100000000000001" customHeight="1" x14ac:dyDescent="0.4">
      <c r="A51" s="15" t="s">
        <v>64</v>
      </c>
      <c r="B51" s="19">
        <v>0</v>
      </c>
      <c r="C51" s="17"/>
      <c r="D51" s="17">
        <v>0</v>
      </c>
      <c r="E51" s="17"/>
      <c r="F51" s="17"/>
      <c r="G51" s="17"/>
      <c r="H51" s="17"/>
      <c r="I51" s="17"/>
      <c r="J51" s="17"/>
      <c r="K51" s="17"/>
      <c r="L51" s="18"/>
      <c r="M51" s="17"/>
      <c r="N51" s="17"/>
      <c r="O51" s="17"/>
      <c r="P51" s="17">
        <f t="shared" si="0"/>
        <v>0</v>
      </c>
    </row>
    <row r="52" spans="1:17" s="14" customFormat="1" ht="20.100000000000001" customHeight="1" x14ac:dyDescent="0.4">
      <c r="A52" s="10" t="s">
        <v>65</v>
      </c>
      <c r="B52" s="11">
        <f>SUM(B53:B61)</f>
        <v>0</v>
      </c>
      <c r="C52" s="12"/>
      <c r="D52" s="12">
        <f>SUM(D53:D62)</f>
        <v>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0"/>
        <v>0</v>
      </c>
      <c r="Q52" s="13"/>
    </row>
    <row r="53" spans="1:17" s="14" customFormat="1" ht="18.75" customHeight="1" x14ac:dyDescent="0.4">
      <c r="A53" s="15" t="s">
        <v>66</v>
      </c>
      <c r="B53" s="19">
        <v>0</v>
      </c>
      <c r="C53" s="17"/>
      <c r="D53" s="17">
        <v>0</v>
      </c>
      <c r="E53" s="17"/>
      <c r="F53" s="17"/>
      <c r="G53" s="17"/>
      <c r="H53" s="17"/>
      <c r="I53" s="17"/>
      <c r="J53" s="17"/>
      <c r="K53" s="17"/>
      <c r="L53" s="18"/>
      <c r="M53" s="17"/>
      <c r="N53" s="17"/>
      <c r="O53" s="17"/>
      <c r="P53" s="17">
        <f t="shared" si="0"/>
        <v>0</v>
      </c>
    </row>
    <row r="54" spans="1:17" s="14" customFormat="1" ht="20.100000000000001" customHeight="1" x14ac:dyDescent="0.4">
      <c r="A54" s="15" t="s">
        <v>67</v>
      </c>
      <c r="B54" s="19">
        <v>0</v>
      </c>
      <c r="C54" s="17"/>
      <c r="D54" s="17">
        <v>0</v>
      </c>
      <c r="E54" s="17"/>
      <c r="F54" s="17"/>
      <c r="G54" s="17"/>
      <c r="H54" s="17"/>
      <c r="I54" s="17"/>
      <c r="J54" s="17"/>
      <c r="K54" s="17"/>
      <c r="L54" s="18"/>
      <c r="M54" s="17"/>
      <c r="N54" s="17"/>
      <c r="O54" s="17"/>
      <c r="P54" s="17">
        <f t="shared" si="0"/>
        <v>0</v>
      </c>
    </row>
    <row r="55" spans="1:17" s="14" customFormat="1" ht="20.100000000000001" customHeight="1" x14ac:dyDescent="0.4">
      <c r="A55" s="15" t="s">
        <v>68</v>
      </c>
      <c r="B55" s="19">
        <v>0</v>
      </c>
      <c r="C55" s="17"/>
      <c r="D55" s="17">
        <v>0</v>
      </c>
      <c r="E55" s="17"/>
      <c r="F55" s="17"/>
      <c r="G55" s="17"/>
      <c r="H55" s="17"/>
      <c r="I55" s="17"/>
      <c r="J55" s="17"/>
      <c r="K55" s="17"/>
      <c r="L55" s="18"/>
      <c r="M55" s="17"/>
      <c r="N55" s="17"/>
      <c r="O55" s="17"/>
      <c r="P55" s="17">
        <f t="shared" si="0"/>
        <v>0</v>
      </c>
    </row>
    <row r="56" spans="1:17" s="14" customFormat="1" ht="20.100000000000001" customHeight="1" x14ac:dyDescent="0.4">
      <c r="A56" s="15" t="s">
        <v>69</v>
      </c>
      <c r="B56" s="19">
        <v>0</v>
      </c>
      <c r="C56" s="17"/>
      <c r="D56" s="17">
        <v>0</v>
      </c>
      <c r="E56" s="17"/>
      <c r="F56" s="17"/>
      <c r="G56" s="17"/>
      <c r="H56" s="17"/>
      <c r="I56" s="17"/>
      <c r="J56" s="17"/>
      <c r="K56" s="17"/>
      <c r="L56" s="18"/>
      <c r="M56" s="17"/>
      <c r="N56" s="17"/>
      <c r="O56" s="17"/>
      <c r="P56" s="17">
        <f t="shared" si="0"/>
        <v>0</v>
      </c>
    </row>
    <row r="57" spans="1:17" s="14" customFormat="1" ht="20.25" customHeight="1" x14ac:dyDescent="0.4">
      <c r="A57" s="15" t="s">
        <v>70</v>
      </c>
      <c r="B57" s="19">
        <v>0</v>
      </c>
      <c r="C57" s="17"/>
      <c r="D57" s="17">
        <v>0</v>
      </c>
      <c r="E57" s="17"/>
      <c r="F57" s="17"/>
      <c r="G57" s="17"/>
      <c r="H57" s="17"/>
      <c r="I57" s="17"/>
      <c r="J57" s="17"/>
      <c r="K57" s="17"/>
      <c r="L57" s="18"/>
      <c r="M57" s="17"/>
      <c r="N57" s="17"/>
      <c r="O57" s="17"/>
      <c r="P57" s="17">
        <f t="shared" si="0"/>
        <v>0</v>
      </c>
    </row>
    <row r="58" spans="1:17" s="14" customFormat="1" ht="20.100000000000001" customHeight="1" x14ac:dyDescent="0.4">
      <c r="A58" s="15" t="s">
        <v>71</v>
      </c>
      <c r="B58" s="19">
        <v>0</v>
      </c>
      <c r="C58" s="17"/>
      <c r="D58" s="17">
        <v>0</v>
      </c>
      <c r="E58" s="17"/>
      <c r="F58" s="17"/>
      <c r="G58" s="17"/>
      <c r="H58" s="17"/>
      <c r="I58" s="17"/>
      <c r="J58" s="17"/>
      <c r="K58" s="17"/>
      <c r="L58" s="18"/>
      <c r="M58" s="17"/>
      <c r="N58" s="17"/>
      <c r="O58" s="17"/>
      <c r="P58" s="17">
        <f t="shared" si="0"/>
        <v>0</v>
      </c>
    </row>
    <row r="59" spans="1:17" s="14" customFormat="1" ht="20.100000000000001" customHeight="1" x14ac:dyDescent="0.4">
      <c r="A59" s="15" t="s">
        <v>72</v>
      </c>
      <c r="B59" s="19">
        <v>0</v>
      </c>
      <c r="C59" s="17"/>
      <c r="D59" s="17">
        <v>0</v>
      </c>
      <c r="E59" s="17"/>
      <c r="F59" s="17"/>
      <c r="G59" s="17"/>
      <c r="H59" s="17"/>
      <c r="I59" s="17"/>
      <c r="J59" s="17"/>
      <c r="K59" s="17"/>
      <c r="L59" s="18"/>
      <c r="M59" s="17"/>
      <c r="N59" s="17"/>
      <c r="O59" s="17"/>
      <c r="P59" s="17">
        <f t="shared" si="0"/>
        <v>0</v>
      </c>
    </row>
    <row r="60" spans="1:17" s="14" customFormat="1" ht="20.100000000000001" customHeight="1" x14ac:dyDescent="0.4">
      <c r="A60" s="15" t="s">
        <v>73</v>
      </c>
      <c r="B60" s="19">
        <v>0</v>
      </c>
      <c r="C60" s="17"/>
      <c r="D60" s="17">
        <v>0</v>
      </c>
      <c r="E60" s="17"/>
      <c r="F60" s="17"/>
      <c r="G60" s="17"/>
      <c r="H60" s="17"/>
      <c r="I60" s="17"/>
      <c r="J60" s="17"/>
      <c r="K60" s="17"/>
      <c r="L60" s="18"/>
      <c r="M60" s="17"/>
      <c r="N60" s="17"/>
      <c r="O60" s="17"/>
      <c r="P60" s="17">
        <f t="shared" si="0"/>
        <v>0</v>
      </c>
    </row>
    <row r="61" spans="1:17" s="14" customFormat="1" ht="20.100000000000001" customHeight="1" x14ac:dyDescent="0.4">
      <c r="A61" s="15" t="s">
        <v>74</v>
      </c>
      <c r="B61" s="19">
        <v>0</v>
      </c>
      <c r="C61" s="17"/>
      <c r="D61" s="17">
        <v>0</v>
      </c>
      <c r="E61" s="17"/>
      <c r="F61" s="17"/>
      <c r="G61" s="17"/>
      <c r="H61" s="17"/>
      <c r="I61" s="17"/>
      <c r="J61" s="17"/>
      <c r="K61" s="17"/>
      <c r="L61" s="18"/>
      <c r="M61" s="17"/>
      <c r="N61" s="17"/>
      <c r="O61" s="17"/>
      <c r="P61" s="17">
        <f t="shared" si="0"/>
        <v>0</v>
      </c>
    </row>
    <row r="62" spans="1:17" s="14" customFormat="1" ht="20.100000000000001" customHeight="1" x14ac:dyDescent="0.4">
      <c r="A62" s="10" t="s">
        <v>75</v>
      </c>
      <c r="B62" s="11">
        <f>SUM(B63:B66)</f>
        <v>0</v>
      </c>
      <c r="C62" s="12"/>
      <c r="D62" s="12">
        <f>SUM(D63:D66)</f>
        <v>0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0"/>
        <v>0</v>
      </c>
      <c r="Q62" s="13"/>
    </row>
    <row r="63" spans="1:17" s="14" customFormat="1" ht="20.100000000000001" customHeight="1" x14ac:dyDescent="0.4">
      <c r="A63" s="15" t="s">
        <v>76</v>
      </c>
      <c r="B63" s="19">
        <v>0</v>
      </c>
      <c r="C63" s="17"/>
      <c r="D63" s="17">
        <v>0</v>
      </c>
      <c r="E63" s="17"/>
      <c r="F63" s="17"/>
      <c r="G63" s="17"/>
      <c r="H63" s="17"/>
      <c r="I63" s="17"/>
      <c r="J63" s="17"/>
      <c r="K63" s="17"/>
      <c r="L63" s="18"/>
      <c r="M63" s="17"/>
      <c r="N63" s="17"/>
      <c r="O63" s="17"/>
      <c r="P63" s="17">
        <f t="shared" si="0"/>
        <v>0</v>
      </c>
    </row>
    <row r="64" spans="1:17" s="14" customFormat="1" ht="20.100000000000001" customHeight="1" x14ac:dyDescent="0.4">
      <c r="A64" s="15" t="s">
        <v>77</v>
      </c>
      <c r="B64" s="19">
        <v>0</v>
      </c>
      <c r="C64" s="17"/>
      <c r="D64" s="17">
        <v>0</v>
      </c>
      <c r="E64" s="17"/>
      <c r="F64" s="17"/>
      <c r="G64" s="17"/>
      <c r="H64" s="17"/>
      <c r="I64" s="17"/>
      <c r="J64" s="17"/>
      <c r="K64" s="17"/>
      <c r="L64" s="18"/>
      <c r="M64" s="17"/>
      <c r="N64" s="17"/>
      <c r="O64" s="17"/>
      <c r="P64" s="17">
        <f t="shared" si="0"/>
        <v>0</v>
      </c>
    </row>
    <row r="65" spans="1:17" s="14" customFormat="1" ht="20.100000000000001" customHeight="1" x14ac:dyDescent="0.4">
      <c r="A65" s="15" t="s">
        <v>78</v>
      </c>
      <c r="B65" s="19">
        <v>0</v>
      </c>
      <c r="C65" s="17"/>
      <c r="D65" s="17">
        <v>0</v>
      </c>
      <c r="E65" s="17"/>
      <c r="F65" s="17"/>
      <c r="G65" s="17"/>
      <c r="H65" s="17"/>
      <c r="I65" s="17"/>
      <c r="J65" s="17"/>
      <c r="K65" s="17"/>
      <c r="L65" s="18"/>
      <c r="M65" s="17"/>
      <c r="N65" s="17"/>
      <c r="O65" s="17"/>
      <c r="P65" s="17">
        <f t="shared" si="0"/>
        <v>0</v>
      </c>
    </row>
    <row r="66" spans="1:17" s="14" customFormat="1" ht="20.100000000000001" customHeight="1" x14ac:dyDescent="0.4">
      <c r="A66" s="15" t="s">
        <v>79</v>
      </c>
      <c r="B66" s="19">
        <v>0</v>
      </c>
      <c r="C66" s="17"/>
      <c r="D66" s="17">
        <v>0</v>
      </c>
      <c r="E66" s="17"/>
      <c r="F66" s="17"/>
      <c r="G66" s="17"/>
      <c r="H66" s="17"/>
      <c r="I66" s="17"/>
      <c r="J66" s="17"/>
      <c r="K66" s="17"/>
      <c r="L66" s="18"/>
      <c r="M66" s="17"/>
      <c r="N66" s="17"/>
      <c r="O66" s="17"/>
      <c r="P66" s="17">
        <f t="shared" si="0"/>
        <v>0</v>
      </c>
    </row>
    <row r="67" spans="1:17" s="14" customFormat="1" ht="20.100000000000001" customHeight="1" x14ac:dyDescent="0.4">
      <c r="A67" s="10" t="s">
        <v>80</v>
      </c>
      <c r="B67" s="11">
        <f>SUM(B68:B69)</f>
        <v>0</v>
      </c>
      <c r="C67" s="12"/>
      <c r="D67" s="12">
        <f>SUM(D68:D69)</f>
        <v>0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0"/>
        <v>0</v>
      </c>
      <c r="Q67" s="13"/>
    </row>
    <row r="68" spans="1:17" s="14" customFormat="1" ht="20.100000000000001" customHeight="1" x14ac:dyDescent="0.4">
      <c r="A68" s="15" t="s">
        <v>81</v>
      </c>
      <c r="B68" s="19">
        <v>0</v>
      </c>
      <c r="C68" s="17"/>
      <c r="D68" s="17">
        <v>0</v>
      </c>
      <c r="E68" s="17"/>
      <c r="F68" s="17"/>
      <c r="G68" s="17"/>
      <c r="H68" s="17"/>
      <c r="I68" s="17"/>
      <c r="J68" s="17"/>
      <c r="K68" s="17"/>
      <c r="L68" s="18"/>
      <c r="M68" s="17"/>
      <c r="N68" s="17"/>
      <c r="O68" s="17"/>
      <c r="P68" s="17">
        <f t="shared" si="0"/>
        <v>0</v>
      </c>
    </row>
    <row r="69" spans="1:17" s="14" customFormat="1" ht="20.100000000000001" customHeight="1" x14ac:dyDescent="0.4">
      <c r="A69" s="15" t="s">
        <v>82</v>
      </c>
      <c r="B69" s="19">
        <v>0</v>
      </c>
      <c r="C69" s="17"/>
      <c r="D69" s="17">
        <v>0</v>
      </c>
      <c r="E69" s="17"/>
      <c r="F69" s="17"/>
      <c r="G69" s="17"/>
      <c r="H69" s="17"/>
      <c r="I69" s="17"/>
      <c r="J69" s="17"/>
      <c r="K69" s="17"/>
      <c r="L69" s="18"/>
      <c r="M69" s="17"/>
      <c r="N69" s="17"/>
      <c r="O69" s="17"/>
      <c r="P69" s="17">
        <f t="shared" si="0"/>
        <v>0</v>
      </c>
    </row>
    <row r="70" spans="1:17" s="14" customFormat="1" ht="20.100000000000001" customHeight="1" x14ac:dyDescent="0.4">
      <c r="A70" s="10" t="s">
        <v>83</v>
      </c>
      <c r="B70" s="11">
        <f>SUM(B71:B73)</f>
        <v>0</v>
      </c>
      <c r="C70" s="12"/>
      <c r="D70" s="12">
        <f>SUM(D71:D73)</f>
        <v>0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0"/>
        <v>0</v>
      </c>
      <c r="Q70" s="13"/>
    </row>
    <row r="71" spans="1:17" s="14" customFormat="1" ht="20.100000000000001" customHeight="1" x14ac:dyDescent="0.4">
      <c r="A71" s="15" t="s">
        <v>84</v>
      </c>
      <c r="B71" s="19">
        <v>0</v>
      </c>
      <c r="C71" s="17"/>
      <c r="D71" s="17">
        <v>0</v>
      </c>
      <c r="E71" s="17"/>
      <c r="F71" s="17"/>
      <c r="G71" s="17"/>
      <c r="H71" s="17"/>
      <c r="I71" s="17"/>
      <c r="J71" s="17"/>
      <c r="K71" s="17"/>
      <c r="L71" s="18"/>
      <c r="M71" s="17"/>
      <c r="N71" s="17"/>
      <c r="O71" s="17"/>
      <c r="P71" s="17">
        <f t="shared" si="0"/>
        <v>0</v>
      </c>
    </row>
    <row r="72" spans="1:17" s="14" customFormat="1" ht="20.100000000000001" customHeight="1" x14ac:dyDescent="0.4">
      <c r="A72" s="15" t="s">
        <v>85</v>
      </c>
      <c r="B72" s="19">
        <v>0</v>
      </c>
      <c r="C72" s="17"/>
      <c r="D72" s="17">
        <v>0</v>
      </c>
      <c r="E72" s="17"/>
      <c r="F72" s="17"/>
      <c r="G72" s="17"/>
      <c r="H72" s="17"/>
      <c r="I72" s="17"/>
      <c r="J72" s="17"/>
      <c r="K72" s="17"/>
      <c r="L72" s="18"/>
      <c r="M72" s="17"/>
      <c r="N72" s="17"/>
      <c r="O72" s="17"/>
      <c r="P72" s="17">
        <f t="shared" si="0"/>
        <v>0</v>
      </c>
    </row>
    <row r="73" spans="1:17" s="14" customFormat="1" ht="20.100000000000001" customHeight="1" x14ac:dyDescent="0.4">
      <c r="A73" s="15" t="s">
        <v>86</v>
      </c>
      <c r="B73" s="19">
        <v>0</v>
      </c>
      <c r="C73" s="17"/>
      <c r="D73" s="17">
        <v>0</v>
      </c>
      <c r="E73" s="17"/>
      <c r="F73" s="17"/>
      <c r="G73" s="17"/>
      <c r="H73" s="17"/>
      <c r="I73" s="17"/>
      <c r="J73" s="17"/>
      <c r="K73" s="17"/>
      <c r="L73" s="18"/>
      <c r="M73" s="17"/>
      <c r="N73" s="17"/>
      <c r="O73" s="17"/>
      <c r="P73" s="17">
        <f t="shared" si="0"/>
        <v>0</v>
      </c>
    </row>
    <row r="74" spans="1:17" s="14" customFormat="1" ht="20.100000000000001" customHeight="1" x14ac:dyDescent="0.4">
      <c r="A74" s="10" t="s">
        <v>87</v>
      </c>
      <c r="B74" s="11">
        <f>SUM(B75:B77)</f>
        <v>0</v>
      </c>
      <c r="C74" s="12"/>
      <c r="D74" s="12">
        <f>SUM(D75:D77)</f>
        <v>0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>
        <f t="shared" si="0"/>
        <v>0</v>
      </c>
      <c r="Q74" s="13"/>
    </row>
    <row r="75" spans="1:17" s="14" customFormat="1" ht="20.100000000000001" customHeight="1" x14ac:dyDescent="0.4">
      <c r="A75" s="21" t="s">
        <v>88</v>
      </c>
      <c r="B75" s="22">
        <v>0</v>
      </c>
      <c r="C75" s="17"/>
      <c r="D75" s="17">
        <v>0</v>
      </c>
      <c r="E75" s="17"/>
      <c r="F75" s="17"/>
      <c r="G75" s="17"/>
      <c r="H75" s="17"/>
      <c r="I75" s="17"/>
      <c r="J75" s="17"/>
      <c r="K75" s="17"/>
      <c r="L75" s="18"/>
      <c r="M75" s="17"/>
      <c r="N75" s="17"/>
      <c r="O75" s="17"/>
      <c r="P75" s="17">
        <f t="shared" ref="P75:P82" si="1">+D75+E75+F75+G75+H75+I75+J75+K75+L75+M75+N75+O75</f>
        <v>0</v>
      </c>
    </row>
    <row r="76" spans="1:17" s="14" customFormat="1" ht="20.100000000000001" customHeight="1" x14ac:dyDescent="0.4">
      <c r="A76" s="15" t="s">
        <v>89</v>
      </c>
      <c r="B76" s="22">
        <v>0</v>
      </c>
      <c r="C76" s="17"/>
      <c r="D76" s="17">
        <v>0</v>
      </c>
      <c r="E76" s="17"/>
      <c r="F76" s="17"/>
      <c r="G76" s="17"/>
      <c r="H76" s="17"/>
      <c r="I76" s="17"/>
      <c r="J76" s="17"/>
      <c r="K76" s="17"/>
      <c r="L76" s="18"/>
      <c r="M76" s="17"/>
      <c r="N76" s="17"/>
      <c r="O76" s="17"/>
      <c r="P76" s="17">
        <f t="shared" si="1"/>
        <v>0</v>
      </c>
    </row>
    <row r="77" spans="1:17" s="14" customFormat="1" ht="20.100000000000001" customHeight="1" x14ac:dyDescent="0.4">
      <c r="A77" s="15" t="s">
        <v>90</v>
      </c>
      <c r="B77" s="19">
        <v>0</v>
      </c>
      <c r="C77" s="17"/>
      <c r="D77" s="17">
        <v>0</v>
      </c>
      <c r="E77" s="17"/>
      <c r="F77" s="17"/>
      <c r="G77" s="17"/>
      <c r="H77" s="17"/>
      <c r="I77" s="17"/>
      <c r="J77" s="17"/>
      <c r="K77" s="17"/>
      <c r="L77" s="18"/>
      <c r="M77" s="17"/>
      <c r="N77" s="17"/>
      <c r="O77" s="17"/>
      <c r="P77" s="17">
        <f t="shared" si="1"/>
        <v>0</v>
      </c>
    </row>
    <row r="78" spans="1:17" s="14" customFormat="1" ht="20.100000000000001" customHeight="1" x14ac:dyDescent="0.4">
      <c r="A78" s="10" t="s">
        <v>91</v>
      </c>
      <c r="B78" s="11">
        <f>SUM(B79:B80)</f>
        <v>0</v>
      </c>
      <c r="C78" s="12"/>
      <c r="D78" s="12">
        <f>SUM(D79:D80)</f>
        <v>0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>
        <f t="shared" si="1"/>
        <v>0</v>
      </c>
      <c r="Q78" s="13"/>
    </row>
    <row r="79" spans="1:17" s="14" customFormat="1" ht="20.100000000000001" customHeight="1" x14ac:dyDescent="0.4">
      <c r="A79" s="15" t="s">
        <v>92</v>
      </c>
      <c r="B79" s="19">
        <v>0</v>
      </c>
      <c r="C79" s="17"/>
      <c r="D79" s="17">
        <v>0</v>
      </c>
      <c r="E79" s="17"/>
      <c r="F79" s="17"/>
      <c r="G79" s="17"/>
      <c r="H79" s="17"/>
      <c r="I79" s="17"/>
      <c r="J79" s="17"/>
      <c r="K79" s="17"/>
      <c r="L79" s="18"/>
      <c r="M79" s="17"/>
      <c r="N79" s="17"/>
      <c r="O79" s="17"/>
      <c r="P79" s="17">
        <f t="shared" si="1"/>
        <v>0</v>
      </c>
    </row>
    <row r="80" spans="1:17" s="14" customFormat="1" ht="20.100000000000001" customHeight="1" x14ac:dyDescent="0.4">
      <c r="A80" s="15" t="s">
        <v>93</v>
      </c>
      <c r="B80" s="19">
        <v>0</v>
      </c>
      <c r="C80" s="17"/>
      <c r="D80" s="17">
        <v>0</v>
      </c>
      <c r="E80" s="17"/>
      <c r="F80" s="17"/>
      <c r="G80" s="17"/>
      <c r="H80" s="17"/>
      <c r="I80" s="17"/>
      <c r="J80" s="17"/>
      <c r="K80" s="17"/>
      <c r="L80" s="18"/>
      <c r="M80" s="17"/>
      <c r="N80" s="17"/>
      <c r="O80" s="17"/>
      <c r="P80" s="17">
        <f t="shared" si="1"/>
        <v>0</v>
      </c>
    </row>
    <row r="81" spans="1:17" s="14" customFormat="1" ht="20.100000000000001" customHeight="1" x14ac:dyDescent="0.4">
      <c r="A81" s="10" t="s">
        <v>94</v>
      </c>
      <c r="B81" s="11">
        <f>SUM(B82)</f>
        <v>0</v>
      </c>
      <c r="C81" s="12"/>
      <c r="D81" s="12">
        <f>SUM(D82)</f>
        <v>0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>
        <f t="shared" si="1"/>
        <v>0</v>
      </c>
      <c r="Q81" s="13"/>
    </row>
    <row r="82" spans="1:17" s="14" customFormat="1" ht="20.100000000000001" customHeight="1" x14ac:dyDescent="0.4">
      <c r="A82" s="15" t="s">
        <v>95</v>
      </c>
      <c r="B82" s="19">
        <v>0</v>
      </c>
      <c r="C82" s="17"/>
      <c r="D82" s="17">
        <v>0</v>
      </c>
      <c r="E82" s="17"/>
      <c r="F82" s="17"/>
      <c r="G82" s="17"/>
      <c r="H82" s="17"/>
      <c r="I82" s="17"/>
      <c r="J82" s="17"/>
      <c r="K82" s="17"/>
      <c r="L82" s="18"/>
      <c r="M82" s="17"/>
      <c r="N82" s="17"/>
      <c r="O82" s="17"/>
      <c r="P82" s="17">
        <f t="shared" si="1"/>
        <v>0</v>
      </c>
    </row>
    <row r="83" spans="1:17" s="14" customFormat="1" ht="20.100000000000001" customHeight="1" x14ac:dyDescent="0.25">
      <c r="A83" s="23" t="s">
        <v>96</v>
      </c>
      <c r="B83" s="24">
        <f>+B10+B16+B26+B36+B52</f>
        <v>277317150</v>
      </c>
      <c r="C83" s="12">
        <f>+C10+C16+C26+C52+C62+C36</f>
        <v>0</v>
      </c>
      <c r="D83" s="12">
        <f>+D81+D78+D75+D70+D67+D62+D52+D45+D36+D26+D16+D10</f>
        <v>13608285.600000001</v>
      </c>
      <c r="E83" s="12">
        <f t="shared" ref="E83:M83" si="2">+E81+E78+E75+E70+E67+E62+E52+E45+E36+E26+E16+E10</f>
        <v>0</v>
      </c>
      <c r="F83" s="12">
        <f t="shared" si="2"/>
        <v>0</v>
      </c>
      <c r="G83" s="12">
        <f t="shared" si="2"/>
        <v>0</v>
      </c>
      <c r="H83" s="12">
        <f>+H81+H78+H75+H70+H67+H62+H52+H45+H36+H26+H16+H10</f>
        <v>0</v>
      </c>
      <c r="I83" s="12">
        <f>+I81+I78+I75+I70+I67+I62+I52+I45+I36+I26+I16+I10</f>
        <v>0</v>
      </c>
      <c r="J83" s="12">
        <f t="shared" si="2"/>
        <v>0</v>
      </c>
      <c r="K83" s="12">
        <f t="shared" si="2"/>
        <v>0</v>
      </c>
      <c r="L83" s="12">
        <f t="shared" si="2"/>
        <v>0</v>
      </c>
      <c r="M83" s="12">
        <f t="shared" si="2"/>
        <v>0</v>
      </c>
      <c r="N83" s="12">
        <f>+N81+N78+N75+N70+N67+N62+N52+N45+N36+N26+N16+N10</f>
        <v>0</v>
      </c>
      <c r="O83" s="12">
        <f>+O10++O16+O26+O52+O36</f>
        <v>0</v>
      </c>
      <c r="P83" s="12">
        <f>+P10+P16+P26+P36+P52+P62</f>
        <v>13608285.600000001</v>
      </c>
      <c r="Q83" s="13"/>
    </row>
    <row r="84" spans="1:17" s="14" customFormat="1" ht="20.100000000000001" customHeight="1" x14ac:dyDescent="0.25">
      <c r="A84" s="23" t="s">
        <v>97</v>
      </c>
      <c r="B84" s="2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>
        <f>+P8-P83</f>
        <v>7723802.8599999994</v>
      </c>
      <c r="Q84" s="13"/>
    </row>
    <row r="86" spans="1:17" ht="18.75" x14ac:dyDescent="0.4">
      <c r="A86" t="s">
        <v>98</v>
      </c>
      <c r="B86" s="27"/>
      <c r="C86" s="28"/>
    </row>
    <row r="87" spans="1:17" ht="18.75" x14ac:dyDescent="0.4">
      <c r="A87" s="55" t="s">
        <v>99</v>
      </c>
      <c r="B87" s="55"/>
      <c r="C87" s="55"/>
      <c r="D87" s="55"/>
    </row>
    <row r="88" spans="1:17" ht="18.75" x14ac:dyDescent="0.4">
      <c r="A88" s="29" t="s">
        <v>100</v>
      </c>
      <c r="B88" s="7"/>
      <c r="C88" s="29"/>
    </row>
    <row r="89" spans="1:17" ht="18.75" x14ac:dyDescent="0.4">
      <c r="A89" s="29" t="s">
        <v>101</v>
      </c>
      <c r="B89" s="7"/>
      <c r="C89" s="28"/>
    </row>
    <row r="90" spans="1:17" ht="18.75" x14ac:dyDescent="0.4">
      <c r="A90" s="30" t="s">
        <v>102</v>
      </c>
      <c r="B90" s="31"/>
      <c r="C90" s="30"/>
    </row>
    <row r="91" spans="1:17" ht="18.75" x14ac:dyDescent="0.4">
      <c r="A91" s="29" t="s">
        <v>103</v>
      </c>
      <c r="B91" s="7"/>
      <c r="C91" s="29"/>
    </row>
    <row r="92" spans="1:17" ht="18.75" x14ac:dyDescent="0.4">
      <c r="A92" s="29" t="s">
        <v>104</v>
      </c>
      <c r="B92" s="7"/>
      <c r="C92" s="28"/>
    </row>
    <row r="93" spans="1:17" ht="18.75" x14ac:dyDescent="0.4">
      <c r="A93" s="29"/>
      <c r="B93" s="7"/>
      <c r="C93" s="28"/>
    </row>
    <row r="94" spans="1:17" ht="11.25" customHeight="1" x14ac:dyDescent="0.25"/>
    <row r="98" spans="1:16" s="29" customFormat="1" ht="18.75" x14ac:dyDescent="0.4">
      <c r="A98" s="33" t="s">
        <v>105</v>
      </c>
      <c r="B98" s="7"/>
      <c r="E98" s="46" t="s">
        <v>106</v>
      </c>
      <c r="F98" s="46"/>
      <c r="K98" s="56" t="s">
        <v>107</v>
      </c>
      <c r="L98" s="46"/>
    </row>
    <row r="99" spans="1:16" s="29" customFormat="1" ht="18.75" x14ac:dyDescent="0.4">
      <c r="A99" s="35" t="s">
        <v>108</v>
      </c>
      <c r="B99" s="7"/>
      <c r="E99" s="57" t="s">
        <v>109</v>
      </c>
      <c r="F99" s="57"/>
      <c r="K99" s="58" t="s">
        <v>110</v>
      </c>
      <c r="L99" s="59"/>
    </row>
    <row r="100" spans="1:16" s="29" customFormat="1" ht="18.75" x14ac:dyDescent="0.4">
      <c r="A100" s="34"/>
      <c r="B100" s="7"/>
      <c r="F100" s="34"/>
      <c r="K100" s="46"/>
      <c r="L100" s="46"/>
    </row>
    <row r="101" spans="1:16" s="29" customFormat="1" ht="16.5" customHeight="1" x14ac:dyDescent="0.4">
      <c r="A101" s="33" t="s">
        <v>111</v>
      </c>
      <c r="B101" s="7"/>
      <c r="E101" s="56" t="s">
        <v>112</v>
      </c>
      <c r="F101" s="56"/>
      <c r="K101" s="56" t="s">
        <v>113</v>
      </c>
      <c r="L101" s="46"/>
    </row>
    <row r="102" spans="1:16" s="29" customFormat="1" ht="18.75" x14ac:dyDescent="0.4">
      <c r="A102" s="35" t="s">
        <v>114</v>
      </c>
      <c r="B102" s="7"/>
      <c r="C102" s="35"/>
      <c r="D102" s="35"/>
      <c r="E102" s="57" t="s">
        <v>114</v>
      </c>
      <c r="F102" s="57"/>
      <c r="G102" s="46"/>
      <c r="H102" s="46"/>
      <c r="I102" s="46"/>
      <c r="K102" s="57" t="s">
        <v>114</v>
      </c>
      <c r="L102" s="57"/>
    </row>
    <row r="103" spans="1:16" ht="21" x14ac:dyDescent="0.35">
      <c r="A103" s="36"/>
      <c r="B103" s="37"/>
      <c r="C103" s="38"/>
      <c r="D103" s="38"/>
      <c r="E103" s="38"/>
      <c r="G103" s="38"/>
      <c r="H103" s="38"/>
      <c r="I103" s="38"/>
      <c r="J103" s="38"/>
      <c r="P103" s="38"/>
    </row>
    <row r="104" spans="1:16" ht="21" x14ac:dyDescent="0.35">
      <c r="A104" s="39"/>
      <c r="B104" s="37"/>
      <c r="C104" s="62"/>
      <c r="D104" s="62"/>
      <c r="E104" s="62"/>
      <c r="G104" s="63"/>
      <c r="H104" s="63"/>
      <c r="I104" s="63"/>
      <c r="J104" s="40"/>
      <c r="K104" s="40"/>
      <c r="L104" s="40"/>
      <c r="M104" s="40"/>
      <c r="N104" s="40"/>
      <c r="O104" s="40"/>
      <c r="P104" s="40"/>
    </row>
    <row r="105" spans="1:16" ht="21" x14ac:dyDescent="0.35">
      <c r="A105" s="41"/>
      <c r="B105" s="37"/>
      <c r="C105" s="60"/>
      <c r="D105" s="60"/>
      <c r="E105" s="60"/>
      <c r="G105" s="61"/>
      <c r="H105" s="61"/>
      <c r="I105" s="61"/>
      <c r="J105" s="36"/>
      <c r="K105" s="36"/>
      <c r="L105" s="36"/>
      <c r="M105" s="36"/>
      <c r="N105" s="36"/>
      <c r="O105" s="36"/>
      <c r="P105" s="36"/>
    </row>
    <row r="106" spans="1:16" ht="18.75" x14ac:dyDescent="0.3">
      <c r="A106" s="42"/>
      <c r="B106" s="37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</row>
    <row r="112" spans="1:16" x14ac:dyDescent="0.25">
      <c r="D112" s="28"/>
    </row>
    <row r="113" spans="4:14" x14ac:dyDescent="0.25">
      <c r="D113" s="28"/>
    </row>
    <row r="114" spans="4:14" x14ac:dyDescent="0.25">
      <c r="D114" s="43"/>
    </row>
    <row r="115" spans="4:14" x14ac:dyDescent="0.25">
      <c r="D115" s="28"/>
    </row>
    <row r="116" spans="4:14" x14ac:dyDescent="0.25">
      <c r="D116" s="43"/>
    </row>
    <row r="122" spans="4:14" ht="18.75" x14ac:dyDescent="0.4">
      <c r="L122" s="29"/>
      <c r="M122" s="44" t="s">
        <v>107</v>
      </c>
      <c r="N122" s="29"/>
    </row>
    <row r="123" spans="4:14" ht="18.75" x14ac:dyDescent="0.4">
      <c r="L123" s="29"/>
      <c r="M123" s="35" t="s">
        <v>110</v>
      </c>
      <c r="N123" s="29"/>
    </row>
    <row r="124" spans="4:14" ht="18.75" x14ac:dyDescent="0.4">
      <c r="L124" s="29"/>
      <c r="M124" s="34"/>
      <c r="N124" s="29"/>
    </row>
    <row r="125" spans="4:14" ht="18.75" x14ac:dyDescent="0.4">
      <c r="L125" s="45"/>
      <c r="M125" s="44" t="s">
        <v>113</v>
      </c>
      <c r="N125" s="45"/>
    </row>
    <row r="126" spans="4:14" ht="18.75" x14ac:dyDescent="0.4">
      <c r="L126" s="29"/>
      <c r="M126" s="35" t="s">
        <v>114</v>
      </c>
      <c r="N126" s="29"/>
    </row>
  </sheetData>
  <mergeCells count="24">
    <mergeCell ref="C105:E105"/>
    <mergeCell ref="G105:I105"/>
    <mergeCell ref="E101:F101"/>
    <mergeCell ref="K101:L101"/>
    <mergeCell ref="E102:F102"/>
    <mergeCell ref="G102:I102"/>
    <mergeCell ref="K102:L102"/>
    <mergeCell ref="C104:E104"/>
    <mergeCell ref="G104:I104"/>
    <mergeCell ref="K100:L100"/>
    <mergeCell ref="A1:P1"/>
    <mergeCell ref="A2:P2"/>
    <mergeCell ref="A3:P3"/>
    <mergeCell ref="A4:P4"/>
    <mergeCell ref="A5:P5"/>
    <mergeCell ref="B6:B8"/>
    <mergeCell ref="C6:C8"/>
    <mergeCell ref="D6:P6"/>
    <mergeCell ref="A7:A8"/>
    <mergeCell ref="A87:D87"/>
    <mergeCell ref="E98:F98"/>
    <mergeCell ref="K98:L98"/>
    <mergeCell ref="E99:F99"/>
    <mergeCell ref="K99:L99"/>
  </mergeCells>
  <printOptions horizontalCentered="1"/>
  <pageMargins left="0.3" right="0.3" top="0.32" bottom="0.17" header="0.3" footer="0.17"/>
  <pageSetup paperSize="5" scale="4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INGRESOS Y EGRESOS</vt:lpstr>
      <vt:lpstr>Sheet1</vt:lpstr>
      <vt:lpstr>'REPORTE INGRESOS Y EGRESOS'!Área_de_impresión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Merary Lantigua Cordero</dc:creator>
  <cp:lastModifiedBy>Merary Lantigua Cordero</cp:lastModifiedBy>
  <cp:lastPrinted>2024-02-14T18:51:46Z</cp:lastPrinted>
  <dcterms:created xsi:type="dcterms:W3CDTF">2015-06-05T18:17:20Z</dcterms:created>
  <dcterms:modified xsi:type="dcterms:W3CDTF">2024-02-14T18:51:53Z</dcterms:modified>
</cp:coreProperties>
</file>