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activeTab="10"/>
  </bookViews>
  <sheets>
    <sheet name="Enero" sheetId="9" r:id="rId1"/>
    <sheet name="Febrero" sheetId="8" r:id="rId2"/>
    <sheet name="Marzo" sheetId="7" r:id="rId3"/>
    <sheet name="Abril" sheetId="6" r:id="rId4"/>
    <sheet name="Mayo" sheetId="5" r:id="rId5"/>
    <sheet name="Junio" sheetId="4" r:id="rId6"/>
    <sheet name="Julio" sheetId="3" r:id="rId7"/>
    <sheet name="Agosto" sheetId="2" r:id="rId8"/>
    <sheet name="Septiembre" sheetId="10" r:id="rId9"/>
    <sheet name="Octubre" sheetId="14" r:id="rId10"/>
    <sheet name="Noviembre" sheetId="15" r:id="rId11"/>
  </sheets>
  <definedNames>
    <definedName name="_xlnm.Print_Area" localSheetId="10">Noviembre!$A$1:$N$31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5" l="1"/>
  <c r="L6" i="15"/>
  <c r="K15" i="15"/>
  <c r="I15" i="15"/>
  <c r="L22" i="14"/>
  <c r="J22" i="14"/>
  <c r="M21" i="14"/>
  <c r="M20" i="14"/>
  <c r="M19" i="14"/>
  <c r="M22" i="14" s="1"/>
  <c r="M18" i="14"/>
  <c r="M19" i="10"/>
  <c r="L19" i="10"/>
  <c r="J19" i="10"/>
  <c r="M18" i="10"/>
  <c r="M17" i="10"/>
  <c r="K18" i="6"/>
  <c r="L15" i="15" l="1"/>
  <c r="J18" i="6"/>
  <c r="J24" i="6" s="1"/>
  <c r="J23" i="6"/>
  <c r="J34" i="7"/>
  <c r="J31" i="7"/>
  <c r="J28" i="7"/>
  <c r="J27" i="8" l="1"/>
  <c r="L24" i="6"/>
  <c r="M22" i="6"/>
  <c r="M21" i="6"/>
  <c r="M20" i="6"/>
  <c r="M19" i="6"/>
  <c r="M17" i="6"/>
  <c r="M16" i="6"/>
  <c r="M15" i="6"/>
  <c r="M14" i="6"/>
  <c r="M13" i="6"/>
  <c r="M12" i="6"/>
  <c r="M24" i="6" l="1"/>
  <c r="M19" i="5"/>
  <c r="L19" i="5"/>
  <c r="J19" i="5"/>
  <c r="M18" i="5"/>
  <c r="M17" i="5"/>
  <c r="M16" i="5"/>
  <c r="M15" i="5"/>
  <c r="M14" i="5"/>
  <c r="M13" i="5"/>
  <c r="M12" i="5"/>
  <c r="M19" i="4" l="1"/>
  <c r="L19" i="4"/>
  <c r="J19" i="4"/>
  <c r="M18" i="4"/>
  <c r="M17" i="4"/>
  <c r="L22" i="3" l="1"/>
  <c r="J22" i="3"/>
  <c r="M21" i="3"/>
  <c r="M20" i="3"/>
  <c r="M19" i="3"/>
  <c r="M18" i="3"/>
  <c r="M17" i="3"/>
  <c r="P26" i="3" s="1"/>
  <c r="M22" i="3" l="1"/>
  <c r="N23" i="3"/>
  <c r="M18" i="2"/>
  <c r="M17" i="2"/>
  <c r="L19" i="2"/>
  <c r="J19" i="2"/>
  <c r="M19" i="2" l="1"/>
</calcChain>
</file>

<file path=xl/sharedStrings.xml><?xml version="1.0" encoding="utf-8"?>
<sst xmlns="http://schemas.openxmlformats.org/spreadsheetml/2006/main" count="438" uniqueCount="166">
  <si>
    <t xml:space="preserve">RELACION DE CUENTAS POR PAGAR </t>
  </si>
  <si>
    <t>Marleny Aristy Almonte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</si>
  <si>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</si>
  <si>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</si>
  <si>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</si>
  <si>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</si>
  <si>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</si>
  <si>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</si>
  <si>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</si>
  <si>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</si>
  <si>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</si>
  <si>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</si>
  <si>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 xml:space="preserve">Encargada Administrativa y Financiera </t>
  </si>
  <si>
    <t>Maria Elisa Hólguin López</t>
  </si>
  <si>
    <t xml:space="preserve">Directora General </t>
  </si>
  <si>
    <t>Asociación de Bancos Múltiples de la Rep. Dom.</t>
  </si>
  <si>
    <t>Pago Capacitación Iso 37001 a personal de la Institución</t>
  </si>
  <si>
    <t>B1500000100</t>
  </si>
  <si>
    <t>Sastrería y Lavandería Angelo SRL</t>
  </si>
  <si>
    <t>Adquisición de 16 camisas para el personal Gerencial Ampliado</t>
  </si>
  <si>
    <t>B1500000022</t>
  </si>
  <si>
    <t>AL 31 DE AGOSTO DEL  2021</t>
  </si>
  <si>
    <t>ATRASADO</t>
  </si>
  <si>
    <t>Zaida K. Gómez</t>
  </si>
  <si>
    <t>Técnico en Contabilidad</t>
  </si>
  <si>
    <t>AL 31 DE JULIO DEL  2021</t>
  </si>
  <si>
    <t>PA Catering, SRL</t>
  </si>
  <si>
    <t>Adquisición de almuerzos y cenas para el personal de mensajería, conserjería, seguridad y chofer del 1 al 31 de mayo 2021</t>
  </si>
  <si>
    <t>B1500001501</t>
  </si>
  <si>
    <t>ATRASO</t>
  </si>
  <si>
    <t>Adquisición de almuerzos y cenas para el personal de mensajería, conserjería, seguridad y chofer del 1 al 30 de junio 2021</t>
  </si>
  <si>
    <t>B1500001556</t>
  </si>
  <si>
    <t>PENDIENTE</t>
  </si>
  <si>
    <t>Universidad Iberoamericana (UNIBE)</t>
  </si>
  <si>
    <t>Pago capacitación diplomado "Bussiness Intelligence and Analytics a personal de la Institución</t>
  </si>
  <si>
    <t>B1500000668</t>
  </si>
  <si>
    <t>Karina E. Sepúlveda Ramos</t>
  </si>
  <si>
    <t>Contadora</t>
  </si>
  <si>
    <t>AL 30 DE JUNIO DEL  2021</t>
  </si>
  <si>
    <t>Moto Maritza SA</t>
  </si>
  <si>
    <t>Mantenimiento correctivo motor suzuki AX100, asignado al mensajero externo</t>
  </si>
  <si>
    <t>B1500000490</t>
  </si>
  <si>
    <t>AL 31 DE MAYO DEL  2021</t>
  </si>
  <si>
    <t>Container Trailer Services</t>
  </si>
  <si>
    <t>Alquiler de Furgón de Almacen del 05/02 al 04/03/2021</t>
  </si>
  <si>
    <t>B1500000177</t>
  </si>
  <si>
    <t>Alquiler de Furgón Climatizado del 29/01 al 28/02/2021</t>
  </si>
  <si>
    <t>B1500000178</t>
  </si>
  <si>
    <t>Alquiler de Furgón de Almacen del 05/03 al 04/04/2021</t>
  </si>
  <si>
    <t>B1500000180</t>
  </si>
  <si>
    <t>Alquiler de Furgón Climatizado del 28/02 al 29/03/2021</t>
  </si>
  <si>
    <t>B1500000182</t>
  </si>
  <si>
    <t>Alquiler de Furgón de Almacen del 05/04 al 04/05/2021</t>
  </si>
  <si>
    <t>B1500000183</t>
  </si>
  <si>
    <t>Alquiler de Furgón Climatizado del 28/03 al 29/04/2021</t>
  </si>
  <si>
    <t>B1500000185</t>
  </si>
  <si>
    <t>Cros Publicidad, SRL</t>
  </si>
  <si>
    <t>Adquisición de carpetas timbradas, papel timbrado UAF, papel timbrado Conclafit, cd con caratula y tarjetas de presentación</t>
  </si>
  <si>
    <t>B1500000523</t>
  </si>
  <si>
    <t>AL 30 DE ABRIL DEL  2021</t>
  </si>
  <si>
    <t>Claro</t>
  </si>
  <si>
    <t>Servicio de flota de la institución</t>
  </si>
  <si>
    <t>B1500095084</t>
  </si>
  <si>
    <t>Servicio de Internet Móvil</t>
  </si>
  <si>
    <t>B1500095085</t>
  </si>
  <si>
    <t>Yasleiby Jiménez</t>
  </si>
  <si>
    <t>Adquisición de almuerzos para personal de mensajería, conserjería, seguridad y recepcionista del 1 al 30 de marzo 2021</t>
  </si>
  <si>
    <t>B1500000101</t>
  </si>
  <si>
    <t>Adquisición de almuerzos para personal de mensajería, conserjería, seguridad y recepcionista del 1 al 20 de abril 2021</t>
  </si>
  <si>
    <t>B1500000103</t>
  </si>
  <si>
    <t>AL 31 DE MARZO DEL  2021</t>
  </si>
  <si>
    <t>NO. DE FACTURA</t>
  </si>
  <si>
    <t>FECHA</t>
  </si>
  <si>
    <t xml:space="preserve">             PROVEEDOR</t>
  </si>
  <si>
    <t>CONCEPTO</t>
  </si>
  <si>
    <t>VALOR</t>
  </si>
  <si>
    <t>B1500003975</t>
  </si>
  <si>
    <t>Corporación Estatal de Radio y Televisión (CERTV)</t>
  </si>
  <si>
    <t>Pago del 10% del Presupuesto de Publicidad de acuerdo a la Ley 134-03, Enero 2021</t>
  </si>
  <si>
    <t>2.2.2.1.01</t>
  </si>
  <si>
    <t>B1500004094</t>
  </si>
  <si>
    <t>Pago del 10% del Presupuesto de Publicidad de acuerdo a la Ley 134-03, Febrero 2021</t>
  </si>
  <si>
    <t>B1500004216</t>
  </si>
  <si>
    <t>Pago del 10% del Presupuesto de Publicidad de acuerdo a la Ley 134-03, Marzo 2021</t>
  </si>
  <si>
    <t>2.2.5.1.01</t>
  </si>
  <si>
    <t>Universidad de Granada</t>
  </si>
  <si>
    <t>Pago curso Certificación Internacional en Investigación de Delitos Económicos Financieros para Keyla Santos (270.00 Euros)</t>
  </si>
  <si>
    <t>2.4.7.3.01</t>
  </si>
  <si>
    <t>B1500000117</t>
  </si>
  <si>
    <t>Hermenegilda del Rosario Fondeur Ramírez</t>
  </si>
  <si>
    <t>Notarización acuerdos de confidencialidad, adenda contrato de trabajo y contratos de trabajo de colaboradores de nuevo ingreso</t>
  </si>
  <si>
    <t>2.2.8.7.02</t>
  </si>
  <si>
    <t>Enc. Depto. Administrativo y Financiero</t>
  </si>
  <si>
    <t>María E. Holguín López</t>
  </si>
  <si>
    <t>Directora General</t>
  </si>
  <si>
    <t>AL 28 DE FEBRERO DEL  2021</t>
  </si>
  <si>
    <t>B1500090035</t>
  </si>
  <si>
    <t>Servicio de flotas de la institución Febrero 2021</t>
  </si>
  <si>
    <t>B1500090036</t>
  </si>
  <si>
    <t>Servicio de Internet Móvil Febrero 2021</t>
  </si>
  <si>
    <t>AL 31 DE ENERO DEL  2021</t>
  </si>
  <si>
    <t>CUENTA</t>
  </si>
  <si>
    <t>B1500003231</t>
  </si>
  <si>
    <t>Laboratorio Clinico Amadita</t>
  </si>
  <si>
    <t>Servicio de Análisis personal de Nuevo Ingreso</t>
  </si>
  <si>
    <t>2.2.8.3.01</t>
  </si>
  <si>
    <t>B1500027449</t>
  </si>
  <si>
    <t>Seguros Reservas</t>
  </si>
  <si>
    <t>Servicio de Renovación de Seguro flotilla vehicular de la institución</t>
  </si>
  <si>
    <t>2.2.6.2.01</t>
  </si>
  <si>
    <t>B1500000114</t>
  </si>
  <si>
    <t>Hermenegilda del Rosario fondeur Ramírez</t>
  </si>
  <si>
    <t>Notarización de acuerdos de confidencialidad y no divulgación y contratos de trabajo de nuevo ingreso.</t>
  </si>
  <si>
    <t>Yessenia Peña Hernández</t>
  </si>
  <si>
    <t>Enc. División Contabilidad</t>
  </si>
  <si>
    <t>2.2.9.2.01</t>
  </si>
  <si>
    <t>2.2.1.3.01</t>
  </si>
  <si>
    <t>2.2.1.5.01</t>
  </si>
  <si>
    <t>2.2.2.2.01</t>
  </si>
  <si>
    <t>2.2.7.2.06</t>
  </si>
  <si>
    <t>2.2.8.7.04</t>
  </si>
  <si>
    <t>2.3.2.3.01</t>
  </si>
  <si>
    <t>AL 30 DE SEPTIEMBRE DEL  2021</t>
  </si>
  <si>
    <t>Ernesto Bazan Training</t>
  </si>
  <si>
    <t>Capacitación en certificacion internacional ISO 31000 Risk Manager Virtual para Director de Análisis y Analista de Planificación</t>
  </si>
  <si>
    <t>B1500000127</t>
  </si>
  <si>
    <t>AL 31 DE OCTUBRE DEL  2021</t>
  </si>
  <si>
    <t>Capacitación en certificacion internacional ISO 370001 Risk Manager Virtual e ISO 37301 Virtual para nuestra Directora General</t>
  </si>
  <si>
    <t>B1500000128</t>
  </si>
  <si>
    <t>Rosario &amp; Pichardo SRL</t>
  </si>
  <si>
    <t>Adquisición de Boleto Aereo para viaje a México de nuestra Directora General</t>
  </si>
  <si>
    <t>B1500001410</t>
  </si>
  <si>
    <t>DJ Fox SRL</t>
  </si>
  <si>
    <t>Servicio de Maestría de Ceremonia en el Congreso de Lavado de Activos los días 28 y 29/10/2021</t>
  </si>
  <si>
    <t>B1500000193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</si>
  <si>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</si>
  <si>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</si>
  <si>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</si>
  <si>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</si>
  <si>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</si>
  <si>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2.2.4.1.01</t>
  </si>
  <si>
    <t>2.2.8.7.06</t>
  </si>
  <si>
    <t>Comunitel</t>
  </si>
  <si>
    <t>Adquisicion de radios de comunicación</t>
  </si>
  <si>
    <t>B1500000039</t>
  </si>
  <si>
    <t>2.6.5.5.01</t>
  </si>
  <si>
    <t>Comercial Espino Estrella</t>
  </si>
  <si>
    <t>Compra de trajes formales para personal</t>
  </si>
  <si>
    <t>B1500000125</t>
  </si>
  <si>
    <t>Inversiones Gretmon</t>
  </si>
  <si>
    <t>Compra de materiales ferreteros</t>
  </si>
  <si>
    <t>2.3.6.3.04/2.3.6.3.06/2.3.7.2.99/2.3.9.1.01/2.3.9.6.01/2.3.9.8.01</t>
  </si>
  <si>
    <t>K&amp;M Destinos Universales</t>
  </si>
  <si>
    <t>Actividad de integración</t>
  </si>
  <si>
    <t>B1500000514</t>
  </si>
  <si>
    <t>2.2.8.6.01</t>
  </si>
  <si>
    <t>PA Catering</t>
  </si>
  <si>
    <t>Adquisición de almuerzos y cenas a empleados</t>
  </si>
  <si>
    <t>B1500001787</t>
  </si>
  <si>
    <t>Rocema</t>
  </si>
  <si>
    <t>Aquisición de corona funebre</t>
  </si>
  <si>
    <t>B1500000268</t>
  </si>
  <si>
    <t>2.3.1.3.03</t>
  </si>
  <si>
    <t>Adquisición de refrigerios</t>
  </si>
  <si>
    <t>B1500001788</t>
  </si>
  <si>
    <t>AL 30 DE NOVIEMBRE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</si>
</sst>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b/>
      <u val="double"/>
      <sz val="14"/>
      <color theme="1"/>
      <name val="Calibri Light"/>
      <family val="2"/>
      <scheme val="major"/>
    </font>
    <font>
      <u val="doubleAccounting"/>
      <sz val="14"/>
      <color theme="1"/>
      <name val="Calibri Light"/>
      <family val="2"/>
      <scheme val="major"/>
    </font>
    <font>
      <b/>
      <u val="doubleAccounting"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9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2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0" applyFont="1" applyAlignment="1">
      <alignment vertical="center"/>
    </xf>
    <xf numFmtId="164" fontId="6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39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9" fontId="5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9" fillId="0" borderId="7" xfId="1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39" fontId="10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5" fontId="8" fillId="0" borderId="7" xfId="0" applyNumberFormat="1" applyFont="1" applyBorder="1" applyAlignment="1">
      <alignment horizontal="center" vertical="center" wrapText="1"/>
    </xf>
    <xf numFmtId="164" fontId="9" fillId="0" borderId="7" xfId="1" applyFont="1" applyFill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164" fontId="9" fillId="0" borderId="7" xfId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164" fontId="9" fillId="3" borderId="1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5" fontId="2" fillId="0" borderId="7" xfId="0" applyNumberFormat="1" applyFont="1" applyBorder="1" applyAlignment="1">
      <alignment horizontal="center" vertical="center" wrapText="1"/>
    </xf>
    <xf numFmtId="164" fontId="6" fillId="0" borderId="7" xfId="1" applyFont="1" applyFill="1" applyBorder="1" applyAlignment="1">
      <alignment vertical="center" wrapText="1"/>
    </xf>
    <xf numFmtId="14" fontId="6" fillId="0" borderId="7" xfId="0" applyNumberFormat="1" applyFont="1" applyBorder="1" applyAlignment="1">
      <alignment vertical="center" wrapText="1"/>
    </xf>
    <xf numFmtId="2" fontId="6" fillId="0" borderId="7" xfId="1" applyNumberFormat="1" applyFont="1" applyBorder="1" applyAlignment="1">
      <alignment vertical="center" wrapText="1"/>
    </xf>
    <xf numFmtId="164" fontId="6" fillId="0" borderId="7" xfId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39" fontId="13" fillId="0" borderId="0" xfId="1" applyNumberFormat="1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164" fontId="15" fillId="0" borderId="0" xfId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5" fontId="2" fillId="0" borderId="15" xfId="0" applyNumberFormat="1" applyFont="1" applyBorder="1" applyAlignment="1">
      <alignment horizontal="center" vertical="center" wrapText="1"/>
    </xf>
    <xf numFmtId="164" fontId="6" fillId="0" borderId="15" xfId="1" applyFont="1" applyFill="1" applyBorder="1" applyAlignment="1">
      <alignment vertical="center" wrapText="1"/>
    </xf>
    <xf numFmtId="14" fontId="6" fillId="0" borderId="15" xfId="0" applyNumberFormat="1" applyFont="1" applyBorder="1" applyAlignment="1">
      <alignment vertical="center" wrapText="1"/>
    </xf>
    <xf numFmtId="164" fontId="6" fillId="0" borderId="15" xfId="1" applyFont="1" applyBorder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8" fillId="0" borderId="3" xfId="0" applyFont="1" applyBorder="1" applyAlignment="1">
      <alignment horizontal="center" wrapText="1"/>
    </xf>
    <xf numFmtId="15" fontId="8" fillId="0" borderId="1" xfId="0" applyNumberFormat="1" applyFont="1" applyBorder="1" applyAlignment="1">
      <alignment horizontal="center" wrapText="1"/>
    </xf>
    <xf numFmtId="164" fontId="9" fillId="0" borderId="13" xfId="1" applyFont="1" applyFill="1" applyBorder="1" applyAlignment="1">
      <alignment wrapText="1"/>
    </xf>
    <xf numFmtId="0" fontId="0" fillId="0" borderId="0" xfId="0" applyAlignment="1">
      <alignment wrapText="1"/>
    </xf>
    <xf numFmtId="39" fontId="20" fillId="0" borderId="19" xfId="1" applyNumberFormat="1" applyFont="1" applyBorder="1" applyAlignment="1">
      <alignment horizontal="right"/>
    </xf>
    <xf numFmtId="43" fontId="0" fillId="0" borderId="0" xfId="0" applyNumberFormat="1"/>
    <xf numFmtId="39" fontId="0" fillId="0" borderId="0" xfId="0" applyNumberFormat="1"/>
    <xf numFmtId="0" fontId="21" fillId="0" borderId="0" xfId="0" applyFont="1" applyAlignment="1">
      <alignment horizontal="right"/>
    </xf>
    <xf numFmtId="39" fontId="22" fillId="0" borderId="0" xfId="1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15" fontId="23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6" fillId="0" borderId="20" xfId="0" applyFont="1" applyBorder="1"/>
    <xf numFmtId="0" fontId="8" fillId="0" borderId="0" xfId="0" applyFont="1" applyAlignment="1">
      <alignment horizontal="left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3" fillId="0" borderId="0" xfId="0" applyFont="1" applyAlignment="1">
      <alignment horizontal="center"/>
    </xf>
    <xf numFmtId="15" fontId="23" fillId="0" borderId="0" xfId="0" applyNumberFormat="1" applyFont="1" applyAlignment="1">
      <alignment horizontal="center"/>
    </xf>
    <xf numFmtId="0" fontId="23" fillId="0" borderId="0" xfId="0" applyFont="1"/>
    <xf numFmtId="0" fontId="23" fillId="0" borderId="20" xfId="0" applyFont="1" applyBorder="1"/>
    <xf numFmtId="43" fontId="27" fillId="0" borderId="0" xfId="0" applyNumberFormat="1" applyFont="1"/>
    <xf numFmtId="0" fontId="27" fillId="0" borderId="0" xfId="0" applyFont="1" applyAlignment="1">
      <alignment horizontal="center"/>
    </xf>
    <xf numFmtId="15" fontId="27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15" fontId="28" fillId="0" borderId="0" xfId="0" applyNumberFormat="1" applyFont="1" applyAlignment="1">
      <alignment horizontal="center"/>
    </xf>
    <xf numFmtId="0" fontId="28" fillId="0" borderId="0" xfId="0" applyFont="1"/>
    <xf numFmtId="43" fontId="28" fillId="0" borderId="0" xfId="0" applyNumberFormat="1" applyFont="1"/>
    <xf numFmtId="0" fontId="29" fillId="0" borderId="0" xfId="0" applyFont="1"/>
    <xf numFmtId="0" fontId="30" fillId="0" borderId="0" xfId="0" applyFont="1"/>
    <xf numFmtId="43" fontId="31" fillId="0" borderId="0" xfId="0" applyNumberFormat="1" applyFont="1"/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4" borderId="16" xfId="0" applyFont="1" applyFill="1" applyBorder="1" applyAlignment="1">
      <alignment horizontal="center"/>
    </xf>
    <xf numFmtId="0" fontId="34" fillId="4" borderId="17" xfId="0" applyFont="1" applyFill="1" applyBorder="1" applyAlignment="1">
      <alignment horizontal="center"/>
    </xf>
    <xf numFmtId="0" fontId="34" fillId="4" borderId="18" xfId="0" applyFont="1" applyFill="1" applyBorder="1" applyAlignment="1">
      <alignment horizontal="center"/>
    </xf>
    <xf numFmtId="0" fontId="35" fillId="0" borderId="3" xfId="0" applyFont="1" applyBorder="1" applyAlignment="1">
      <alignment horizontal="center" wrapText="1"/>
    </xf>
    <xf numFmtId="15" fontId="35" fillId="0" borderId="1" xfId="0" applyNumberFormat="1" applyFont="1" applyBorder="1" applyAlignment="1">
      <alignment horizontal="center" wrapText="1"/>
    </xf>
    <xf numFmtId="164" fontId="36" fillId="0" borderId="13" xfId="1" applyFont="1" applyFill="1" applyBorder="1" applyAlignment="1">
      <alignment wrapText="1"/>
    </xf>
    <xf numFmtId="39" fontId="38" fillId="0" borderId="19" xfId="1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39" fontId="40" fillId="0" borderId="0" xfId="1" applyNumberFormat="1" applyFont="1" applyBorder="1" applyAlignment="1">
      <alignment horizontal="right"/>
    </xf>
    <xf numFmtId="0" fontId="35" fillId="0" borderId="20" xfId="0" applyFont="1" applyBorder="1" applyAlignment="1">
      <alignment horizontal="center"/>
    </xf>
    <xf numFmtId="15" fontId="41" fillId="0" borderId="20" xfId="0" applyNumberFormat="1" applyFont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0" fillId="0" borderId="20" xfId="0" applyBorder="1"/>
    <xf numFmtId="0" fontId="35" fillId="0" borderId="0" xfId="0" applyFont="1" applyAlignment="1">
      <alignment horizontal="left"/>
    </xf>
    <xf numFmtId="0" fontId="37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1" fillId="0" borderId="0" xfId="0" applyFont="1" applyAlignment="1">
      <alignment horizontal="center"/>
    </xf>
    <xf numFmtId="15" fontId="41" fillId="0" borderId="0" xfId="0" applyNumberFormat="1" applyFont="1" applyAlignment="1">
      <alignment horizontal="center"/>
    </xf>
    <xf numFmtId="0" fontId="41" fillId="0" borderId="0" xfId="0" applyFont="1"/>
    <xf numFmtId="0" fontId="41" fillId="0" borderId="20" xfId="0" applyFont="1" applyBorder="1"/>
    <xf numFmtId="0" fontId="36" fillId="0" borderId="0" xfId="0" applyFont="1"/>
    <xf numFmtId="0" fontId="36" fillId="0" borderId="0" xfId="0" applyFont="1" applyAlignment="1">
      <alignment wrapText="1"/>
    </xf>
    <xf numFmtId="39" fontId="36" fillId="0" borderId="0" xfId="0" applyNumberFormat="1" applyFont="1"/>
    <xf numFmtId="164" fontId="22" fillId="0" borderId="13" xfId="1" applyFont="1" applyFill="1" applyBorder="1" applyAlignment="1">
      <alignment wrapText="1"/>
    </xf>
    <xf numFmtId="164" fontId="5" fillId="5" borderId="1" xfId="0" applyNumberFormat="1" applyFont="1" applyFill="1" applyBorder="1" applyAlignment="1">
      <alignment vertical="center" wrapText="1"/>
    </xf>
    <xf numFmtId="164" fontId="5" fillId="5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0" fillId="6" borderId="0" xfId="0" applyFill="1"/>
    <xf numFmtId="0" fontId="44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35" fillId="0" borderId="1" xfId="0" applyFont="1" applyBorder="1" applyAlignment="1">
      <alignment horizontal="left" wrapText="1"/>
    </xf>
    <xf numFmtId="0" fontId="37" fillId="0" borderId="14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4" borderId="17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32288</xdr:colOff>
      <xdr:row>17</xdr:row>
      <xdr:rowOff>5165</xdr:rowOff>
    </xdr:from>
    <xdr:to>
      <xdr:col>4</xdr:col>
      <xdr:colOff>224863</xdr:colOff>
      <xdr:row>21</xdr:row>
      <xdr:rowOff>226016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0B9E7-5200-4E81-966E-3FF721C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8" y="3243665"/>
          <a:ext cx="4126400" cy="1335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0</xdr:row>
      <xdr:rowOff>0</xdr:rowOff>
    </xdr:from>
    <xdr:to>
      <xdr:col>4</xdr:col>
      <xdr:colOff>580033</xdr:colOff>
      <xdr:row>5</xdr:row>
      <xdr:rowOff>140131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D1627-3DD7-4688-B020-67BF13D6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038" y="0"/>
          <a:ext cx="4119620" cy="133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0</xdr:row>
      <xdr:rowOff>0</xdr:rowOff>
    </xdr:from>
    <xdr:to>
      <xdr:col>4</xdr:col>
      <xdr:colOff>580033</xdr:colOff>
      <xdr:row>5</xdr:row>
      <xdr:rowOff>140131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C2759-1BB2-453A-8131-70B7FC42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038" y="0"/>
          <a:ext cx="4119620" cy="1330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74AD01-8C1B-48A3-A7B2-23F11E60A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038" y="1190625"/>
          <a:ext cx="4115261" cy="1330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8B0B4-54D2-4185-81DC-DC527AB6B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038" y="1190625"/>
          <a:ext cx="4115261" cy="1330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64" y="2507496"/>
          <a:ext cx="4131728" cy="1350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865726</xdr:colOff>
      <xdr:row>6</xdr:row>
      <xdr:rowOff>14883</xdr:rowOff>
    </xdr:from>
    <xdr:to>
      <xdr:col>5</xdr:col>
      <xdr:colOff>604249</xdr:colOff>
      <xdr:row>11</xdr:row>
      <xdr:rowOff>155014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CA9873A-F1CF-4898-898B-E5B216AF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749" y="1443633"/>
          <a:ext cx="4560555" cy="13307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632363</xdr:colOff>
      <xdr:row>6</xdr:row>
      <xdr:rowOff>200025</xdr:rowOff>
    </xdr:from>
    <xdr:to>
      <xdr:col>6</xdr:col>
      <xdr:colOff>1051924</xdr:colOff>
      <xdr:row>12</xdr:row>
      <xdr:rowOff>102031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F4EC4E9-3836-4D3F-8232-C6D467AE2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8163" y="1628775"/>
          <a:ext cx="4553411" cy="13307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EE4288-3B59-4C0C-A0F9-9F23FE41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P68"/>
  <sheetViews>
    <sheetView showGridLines="0" topLeftCell="A7" zoomScale="59" zoomScaleNormal="59" workbookViewId="0">
      <selection activeCell="F35" sqref="F35"/>
    </sheetView>
  </sheetViews>
  <sheetFormatPr defaultColWidth="11.42578125" defaultRowHeight="21" x14ac:dyDescent="0.35"/>
  <cols>
    <col min="1" max="1" width="1" customWidth="1"/>
    <col min="2" max="2" width="26.140625" customWidth="1"/>
    <col min="3" max="3" width="17.85546875" customWidth="1"/>
    <col min="4" max="4" width="14" customWidth="1"/>
    <col min="5" max="5" width="17.5703125" customWidth="1"/>
    <col min="6" max="6" width="22" customWidth="1"/>
    <col min="7" max="7" width="17.140625" customWidth="1"/>
    <col min="8" max="8" width="17" customWidth="1"/>
    <col min="9" max="9" width="45.28515625" customWidth="1"/>
    <col min="10" max="10" width="26.7109375" customWidth="1"/>
    <col min="12" max="12" width="15.5703125" customWidth="1"/>
    <col min="16" max="16" width="14.85546875" style="142" bestFit="1" customWidth="1"/>
  </cols>
  <sheetData>
    <row r="20" spans="1:16" ht="30" x14ac:dyDescent="0.4">
      <c r="A20" s="170" t="s">
        <v>0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6" ht="25.5" x14ac:dyDescent="0.35">
      <c r="A21" s="171" t="s">
        <v>100</v>
      </c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6" ht="25.5" x14ac:dyDescent="0.35">
      <c r="A22" s="118"/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6" ht="26.25" thickBot="1" x14ac:dyDescent="0.4">
      <c r="A23" s="118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6" ht="40.5" customHeight="1" x14ac:dyDescent="0.35">
      <c r="B24" s="119" t="s">
        <v>71</v>
      </c>
      <c r="C24" s="120" t="s">
        <v>72</v>
      </c>
      <c r="D24" s="172" t="s">
        <v>73</v>
      </c>
      <c r="E24" s="172"/>
      <c r="F24" s="172"/>
      <c r="G24" s="172" t="s">
        <v>74</v>
      </c>
      <c r="H24" s="172"/>
      <c r="I24" s="172"/>
      <c r="J24" s="121" t="s">
        <v>75</v>
      </c>
      <c r="P24" s="142" t="s">
        <v>101</v>
      </c>
    </row>
    <row r="25" spans="1:16" s="84" customFormat="1" ht="27.75" customHeight="1" x14ac:dyDescent="0.35">
      <c r="B25" s="122" t="s">
        <v>102</v>
      </c>
      <c r="C25" s="123">
        <v>44211</v>
      </c>
      <c r="D25" s="166" t="s">
        <v>103</v>
      </c>
      <c r="E25" s="166"/>
      <c r="F25" s="166"/>
      <c r="G25" s="166" t="s">
        <v>104</v>
      </c>
      <c r="H25" s="166"/>
      <c r="I25" s="166"/>
      <c r="J25" s="124">
        <v>1755</v>
      </c>
      <c r="P25" s="143" t="s">
        <v>105</v>
      </c>
    </row>
    <row r="26" spans="1:16" s="84" customFormat="1" ht="44.25" customHeight="1" x14ac:dyDescent="0.35">
      <c r="B26" s="122" t="s">
        <v>106</v>
      </c>
      <c r="C26" s="123">
        <v>44219</v>
      </c>
      <c r="D26" s="166" t="s">
        <v>107</v>
      </c>
      <c r="E26" s="166"/>
      <c r="F26" s="166"/>
      <c r="G26" s="166" t="s">
        <v>108</v>
      </c>
      <c r="H26" s="166"/>
      <c r="I26" s="166"/>
      <c r="J26" s="124">
        <v>328080.27</v>
      </c>
      <c r="P26" s="143" t="s">
        <v>109</v>
      </c>
    </row>
    <row r="27" spans="1:16" ht="44.25" customHeight="1" x14ac:dyDescent="0.35">
      <c r="B27" s="122" t="s">
        <v>110</v>
      </c>
      <c r="C27" s="123">
        <v>44222</v>
      </c>
      <c r="D27" s="166" t="s">
        <v>111</v>
      </c>
      <c r="E27" s="166"/>
      <c r="F27" s="166"/>
      <c r="G27" s="166" t="s">
        <v>112</v>
      </c>
      <c r="H27" s="166"/>
      <c r="I27" s="166"/>
      <c r="J27" s="124">
        <v>34810</v>
      </c>
      <c r="L27" s="86"/>
      <c r="P27" s="142" t="s">
        <v>91</v>
      </c>
    </row>
    <row r="28" spans="1:16" ht="40.5" customHeight="1" thickBot="1" x14ac:dyDescent="0.4">
      <c r="B28" s="167" t="s">
        <v>2</v>
      </c>
      <c r="C28" s="168"/>
      <c r="D28" s="168"/>
      <c r="E28" s="168"/>
      <c r="F28" s="168"/>
      <c r="G28" s="168"/>
      <c r="H28" s="168"/>
      <c r="I28" s="168"/>
      <c r="J28" s="125">
        <v>364645.27</v>
      </c>
      <c r="L28" s="86"/>
      <c r="P28" s="144"/>
    </row>
    <row r="29" spans="1:16" ht="26.25" customHeight="1" x14ac:dyDescent="0.35">
      <c r="B29" s="126"/>
      <c r="C29" s="126"/>
      <c r="D29" s="126"/>
      <c r="E29" s="126"/>
      <c r="F29" s="126"/>
      <c r="G29" s="126"/>
      <c r="H29" s="126"/>
      <c r="I29" s="126"/>
      <c r="J29" s="127"/>
      <c r="P29" s="144"/>
    </row>
    <row r="30" spans="1:16" ht="26.25" customHeight="1" x14ac:dyDescent="0.35">
      <c r="B30" s="126"/>
      <c r="C30" s="126"/>
      <c r="D30" s="126"/>
      <c r="E30" s="126"/>
      <c r="F30" s="126"/>
      <c r="G30" s="126"/>
      <c r="H30" s="126"/>
      <c r="I30" s="126"/>
      <c r="J30" s="127"/>
      <c r="P30" s="144"/>
    </row>
    <row r="31" spans="1:16" ht="26.25" customHeight="1" x14ac:dyDescent="0.35">
      <c r="B31" s="126"/>
      <c r="C31" s="126"/>
      <c r="D31" s="126"/>
      <c r="E31" s="126"/>
      <c r="F31" s="126"/>
      <c r="G31" s="126"/>
      <c r="H31" s="126"/>
      <c r="I31" s="126"/>
      <c r="J31" s="127"/>
      <c r="P31" s="144"/>
    </row>
    <row r="32" spans="1:16" ht="26.25" customHeight="1" x14ac:dyDescent="0.35">
      <c r="B32" s="126"/>
      <c r="C32" s="126"/>
      <c r="D32" s="126"/>
      <c r="E32" s="126"/>
      <c r="F32" s="126"/>
      <c r="G32" s="126"/>
      <c r="H32" s="126"/>
      <c r="I32" s="126"/>
      <c r="J32" s="127"/>
      <c r="P32" s="144"/>
    </row>
    <row r="33" spans="2:16" ht="26.25" customHeight="1" x14ac:dyDescent="0.35">
      <c r="B33" s="126"/>
      <c r="C33" s="126"/>
      <c r="D33" s="126"/>
      <c r="E33" s="126"/>
      <c r="F33" s="126"/>
      <c r="G33" s="126"/>
      <c r="H33" s="126"/>
      <c r="I33" s="126"/>
      <c r="J33" s="127"/>
      <c r="P33" s="144"/>
    </row>
    <row r="34" spans="2:16" ht="26.25" customHeight="1" x14ac:dyDescent="0.35">
      <c r="B34" s="126"/>
      <c r="C34" s="126"/>
      <c r="D34" s="126"/>
      <c r="E34" s="126"/>
      <c r="F34" s="126"/>
      <c r="G34" s="126"/>
      <c r="H34" s="126"/>
      <c r="I34" s="126"/>
      <c r="J34" s="127"/>
      <c r="P34" s="144"/>
    </row>
    <row r="35" spans="2:16" ht="26.25" customHeight="1" x14ac:dyDescent="0.35">
      <c r="B35" s="128"/>
      <c r="C35" s="129"/>
      <c r="D35" s="130"/>
      <c r="E35" s="131"/>
      <c r="G35" s="132"/>
      <c r="H35" s="132"/>
      <c r="I35" s="132"/>
      <c r="J35" s="132"/>
    </row>
    <row r="36" spans="2:16" ht="24.75" x14ac:dyDescent="0.4">
      <c r="B36" s="169" t="s">
        <v>113</v>
      </c>
      <c r="C36" s="169"/>
      <c r="D36" s="169"/>
      <c r="E36" s="169"/>
      <c r="F36" s="133"/>
      <c r="G36" s="133"/>
      <c r="H36" s="134"/>
      <c r="I36" s="165" t="s">
        <v>1</v>
      </c>
      <c r="J36" s="165"/>
    </row>
    <row r="37" spans="2:16" ht="23.25" x14ac:dyDescent="0.35">
      <c r="B37" s="164" t="s">
        <v>114</v>
      </c>
      <c r="C37" s="164"/>
      <c r="D37" s="164"/>
      <c r="E37" s="164"/>
      <c r="F37" s="135"/>
      <c r="G37" s="135"/>
      <c r="H37" s="134"/>
      <c r="I37" s="164" t="s">
        <v>92</v>
      </c>
      <c r="J37" s="164"/>
    </row>
    <row r="38" spans="2:16" x14ac:dyDescent="0.35">
      <c r="B38" s="136"/>
      <c r="C38" s="136"/>
      <c r="D38" s="136"/>
      <c r="E38" s="137"/>
      <c r="F38" s="137"/>
      <c r="G38" s="137"/>
      <c r="I38" s="136"/>
      <c r="J38" s="136"/>
    </row>
    <row r="39" spans="2:16" x14ac:dyDescent="0.35">
      <c r="B39" s="136"/>
      <c r="C39" s="136"/>
      <c r="D39" s="136"/>
      <c r="E39" s="137"/>
      <c r="F39" s="137"/>
      <c r="G39" s="137"/>
      <c r="I39" s="136"/>
      <c r="J39" s="136"/>
    </row>
    <row r="40" spans="2:16" x14ac:dyDescent="0.35">
      <c r="B40" s="136"/>
      <c r="C40" s="136"/>
      <c r="D40" s="136"/>
      <c r="E40" s="137"/>
      <c r="F40" s="137"/>
      <c r="G40" s="137"/>
      <c r="I40" s="136"/>
      <c r="J40" s="136"/>
    </row>
    <row r="41" spans="2:16" x14ac:dyDescent="0.35">
      <c r="B41" s="136"/>
      <c r="C41" s="136"/>
      <c r="D41" s="136"/>
      <c r="E41" s="137"/>
      <c r="F41" s="137"/>
      <c r="G41" s="137"/>
      <c r="I41" s="136"/>
      <c r="J41" s="136"/>
    </row>
    <row r="42" spans="2:16" ht="29.25" customHeight="1" x14ac:dyDescent="0.35">
      <c r="B42" s="138"/>
      <c r="C42" s="139"/>
      <c r="D42" s="139"/>
      <c r="E42" s="140"/>
      <c r="F42" s="141"/>
      <c r="G42" s="141"/>
      <c r="H42" s="141"/>
      <c r="I42" s="140"/>
      <c r="J42" s="111"/>
    </row>
    <row r="43" spans="2:16" ht="24.75" x14ac:dyDescent="0.4">
      <c r="B43" s="138"/>
      <c r="C43" s="139"/>
      <c r="D43" s="139"/>
      <c r="F43" s="165" t="s">
        <v>93</v>
      </c>
      <c r="G43" s="165"/>
      <c r="H43" s="165"/>
      <c r="I43" s="140"/>
      <c r="J43" s="111"/>
    </row>
    <row r="44" spans="2:16" ht="23.25" x14ac:dyDescent="0.35">
      <c r="B44" s="138"/>
      <c r="C44" s="139"/>
      <c r="D44" s="139"/>
      <c r="F44" s="164" t="s">
        <v>94</v>
      </c>
      <c r="G44" s="164"/>
      <c r="H44" s="164"/>
      <c r="I44" s="140"/>
      <c r="J44" s="111"/>
    </row>
    <row r="45" spans="2:16" ht="29.25" customHeight="1" x14ac:dyDescent="0.35">
      <c r="B45" s="108"/>
      <c r="C45" s="109"/>
      <c r="D45" s="109"/>
      <c r="E45" s="110"/>
      <c r="F45" s="110"/>
      <c r="G45" s="110"/>
      <c r="H45" s="110"/>
      <c r="I45" s="110"/>
      <c r="J45" s="111"/>
    </row>
    <row r="46" spans="2:16" ht="29.25" customHeight="1" x14ac:dyDescent="0.35">
      <c r="B46" s="108"/>
      <c r="C46" s="109"/>
      <c r="D46" s="109"/>
      <c r="E46" s="110"/>
      <c r="F46" s="110"/>
      <c r="G46" s="110"/>
      <c r="H46" s="110"/>
      <c r="I46" s="110"/>
      <c r="J46" s="111"/>
    </row>
    <row r="47" spans="2:16" ht="29.25" customHeight="1" x14ac:dyDescent="0.35">
      <c r="B47" s="108"/>
      <c r="C47" s="109"/>
      <c r="D47" s="109"/>
      <c r="E47" s="110"/>
      <c r="F47" s="110"/>
      <c r="G47" s="110"/>
      <c r="H47" s="110"/>
      <c r="I47" s="110"/>
      <c r="J47" s="111"/>
    </row>
    <row r="48" spans="2:16" ht="29.25" customHeight="1" x14ac:dyDescent="0.35">
      <c r="B48" s="108"/>
      <c r="C48" s="109"/>
      <c r="D48" s="109"/>
      <c r="E48" s="110"/>
      <c r="F48" s="110"/>
      <c r="G48" s="110"/>
      <c r="H48" s="110"/>
      <c r="I48" s="110"/>
      <c r="J48" s="111"/>
    </row>
    <row r="49" spans="2:10" ht="29.25" customHeight="1" x14ac:dyDescent="0.35">
      <c r="B49" s="108"/>
      <c r="C49" s="109"/>
      <c r="D49" s="109"/>
      <c r="E49" s="110"/>
      <c r="F49" s="110"/>
      <c r="G49" s="110"/>
      <c r="H49" s="110"/>
      <c r="I49" s="110"/>
      <c r="J49" s="111"/>
    </row>
    <row r="50" spans="2:10" ht="29.25" customHeight="1" x14ac:dyDescent="0.35">
      <c r="B50" s="108"/>
      <c r="C50" s="109"/>
      <c r="D50" s="109"/>
      <c r="E50" s="110"/>
      <c r="F50" s="110"/>
      <c r="G50" s="110"/>
      <c r="H50" s="110"/>
      <c r="I50" s="110"/>
      <c r="J50" s="111"/>
    </row>
    <row r="51" spans="2:10" ht="29.25" customHeight="1" x14ac:dyDescent="0.35">
      <c r="B51" s="108"/>
      <c r="C51" s="109"/>
      <c r="D51" s="109"/>
      <c r="E51" s="110"/>
      <c r="F51" s="110"/>
      <c r="G51" s="110"/>
      <c r="H51" s="110"/>
      <c r="I51" s="110"/>
      <c r="J51" s="111"/>
    </row>
    <row r="52" spans="2:10" ht="29.25" customHeight="1" x14ac:dyDescent="0.35">
      <c r="B52" s="108"/>
      <c r="C52" s="109"/>
      <c r="D52" s="109"/>
      <c r="E52" s="110"/>
      <c r="F52" s="110"/>
      <c r="G52" s="110"/>
      <c r="H52" s="110"/>
      <c r="I52" s="110"/>
      <c r="J52" s="111"/>
    </row>
    <row r="53" spans="2:10" ht="29.25" customHeight="1" x14ac:dyDescent="0.35">
      <c r="B53" s="108"/>
      <c r="C53" s="109"/>
      <c r="D53" s="109"/>
      <c r="E53" s="110"/>
      <c r="F53" s="110"/>
      <c r="G53" s="110"/>
      <c r="H53" s="110"/>
      <c r="I53" s="110"/>
      <c r="J53" s="111"/>
    </row>
    <row r="54" spans="2:10" ht="29.25" customHeight="1" x14ac:dyDescent="0.35">
      <c r="B54" s="108"/>
      <c r="C54" s="109"/>
      <c r="D54" s="109"/>
      <c r="E54" s="110"/>
      <c r="F54" s="110"/>
      <c r="G54" s="110"/>
      <c r="H54" s="110"/>
      <c r="I54" s="110"/>
      <c r="J54" s="111"/>
    </row>
    <row r="55" spans="2:10" ht="29.25" customHeight="1" x14ac:dyDescent="0.35">
      <c r="B55" s="108"/>
      <c r="C55" s="109"/>
      <c r="D55" s="109"/>
      <c r="E55" s="110"/>
      <c r="F55" s="110"/>
      <c r="G55" s="110"/>
      <c r="H55" s="110"/>
      <c r="I55" s="110"/>
      <c r="J55" s="111"/>
    </row>
    <row r="56" spans="2:10" ht="29.25" customHeight="1" x14ac:dyDescent="0.35">
      <c r="B56" s="108"/>
      <c r="C56" s="109"/>
      <c r="D56" s="109"/>
      <c r="E56" s="110"/>
      <c r="F56" s="110"/>
      <c r="G56" s="110"/>
      <c r="H56" s="110"/>
      <c r="I56" s="110"/>
      <c r="J56" s="111"/>
    </row>
    <row r="57" spans="2:10" ht="29.25" customHeight="1" x14ac:dyDescent="0.35">
      <c r="B57" s="108"/>
      <c r="C57" s="109"/>
      <c r="D57" s="109"/>
      <c r="E57" s="110"/>
      <c r="F57" s="110"/>
      <c r="G57" s="110"/>
      <c r="H57" s="110"/>
      <c r="I57" s="110"/>
      <c r="J57" s="111"/>
    </row>
    <row r="58" spans="2:10" ht="29.25" customHeight="1" x14ac:dyDescent="0.35">
      <c r="B58" s="108"/>
      <c r="C58" s="109"/>
      <c r="D58" s="109"/>
      <c r="E58" s="110"/>
      <c r="F58" s="110"/>
      <c r="G58" s="110"/>
      <c r="H58" s="110"/>
      <c r="I58" s="110"/>
      <c r="J58" s="111"/>
    </row>
    <row r="59" spans="2:10" ht="29.25" customHeight="1" x14ac:dyDescent="0.35">
      <c r="B59" s="108"/>
      <c r="C59" s="109"/>
      <c r="D59" s="109"/>
      <c r="E59" s="110"/>
      <c r="F59" s="110"/>
      <c r="G59" s="110"/>
      <c r="H59" s="110"/>
      <c r="I59" s="110"/>
      <c r="J59" s="111"/>
    </row>
    <row r="60" spans="2:10" ht="29.25" customHeight="1" x14ac:dyDescent="0.35">
      <c r="B60" s="108"/>
      <c r="C60" s="109"/>
      <c r="D60" s="109"/>
      <c r="E60" s="110"/>
      <c r="F60" s="110"/>
      <c r="G60" s="110"/>
      <c r="H60" s="110"/>
      <c r="I60" s="110"/>
      <c r="J60" s="111"/>
    </row>
    <row r="61" spans="2:10" ht="29.25" customHeight="1" x14ac:dyDescent="0.35">
      <c r="B61" s="108"/>
      <c r="C61" s="109"/>
      <c r="D61" s="109"/>
      <c r="E61" s="110"/>
      <c r="F61" s="110"/>
      <c r="G61" s="110"/>
      <c r="H61" s="110"/>
      <c r="I61" s="110"/>
      <c r="J61" s="111"/>
    </row>
    <row r="62" spans="2:10" ht="29.25" customHeight="1" x14ac:dyDescent="0.35">
      <c r="B62" s="108"/>
      <c r="C62" s="109"/>
      <c r="D62" s="109"/>
      <c r="E62" s="110"/>
      <c r="F62" s="110"/>
      <c r="G62" s="110"/>
      <c r="H62" s="110"/>
      <c r="I62" s="110"/>
      <c r="J62" s="111"/>
    </row>
    <row r="63" spans="2:10" ht="29.25" customHeight="1" x14ac:dyDescent="0.35">
      <c r="B63" s="108"/>
      <c r="C63" s="109"/>
      <c r="D63" s="109"/>
      <c r="E63" s="110"/>
      <c r="F63" s="110"/>
      <c r="G63" s="110"/>
      <c r="H63" s="110"/>
      <c r="I63" s="110"/>
      <c r="J63" s="111"/>
    </row>
    <row r="64" spans="2:10" ht="29.25" customHeight="1" x14ac:dyDescent="0.35">
      <c r="B64" s="108"/>
      <c r="C64" s="109"/>
      <c r="D64" s="109"/>
      <c r="E64" s="110"/>
      <c r="F64" s="110"/>
      <c r="G64" s="110"/>
      <c r="H64" s="110"/>
      <c r="I64" s="110"/>
      <c r="J64" s="111"/>
    </row>
    <row r="65" spans="2:10" ht="29.25" customHeight="1" x14ac:dyDescent="0.35">
      <c r="B65" s="108"/>
      <c r="C65" s="109"/>
      <c r="D65" s="109"/>
      <c r="E65" s="110"/>
      <c r="F65" s="110"/>
      <c r="G65" s="110"/>
      <c r="H65" s="110"/>
      <c r="I65" s="110"/>
      <c r="J65" s="111"/>
    </row>
    <row r="66" spans="2:10" ht="33" customHeight="1" x14ac:dyDescent="0.35">
      <c r="B66" s="110"/>
      <c r="C66" s="110"/>
      <c r="D66" s="110"/>
      <c r="E66" s="112"/>
      <c r="F66" s="112"/>
      <c r="G66" s="112"/>
      <c r="H66" s="112"/>
      <c r="I66" s="113"/>
      <c r="J66" s="114"/>
    </row>
    <row r="68" spans="2:10" ht="4.5" customHeight="1" x14ac:dyDescent="0.35">
      <c r="J68" s="86"/>
    </row>
  </sheetData>
  <mergeCells count="17">
    <mergeCell ref="A20:J20"/>
    <mergeCell ref="A21:J21"/>
    <mergeCell ref="D24:F24"/>
    <mergeCell ref="G24:I24"/>
    <mergeCell ref="D25:F25"/>
    <mergeCell ref="G25:I25"/>
    <mergeCell ref="B37:E37"/>
    <mergeCell ref="I37:J37"/>
    <mergeCell ref="F43:H43"/>
    <mergeCell ref="F44:H44"/>
    <mergeCell ref="D26:F26"/>
    <mergeCell ref="G26:I26"/>
    <mergeCell ref="D27:F27"/>
    <mergeCell ref="G27:I27"/>
    <mergeCell ref="B28:I28"/>
    <mergeCell ref="B36:E36"/>
    <mergeCell ref="I36:J36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opLeftCell="C7" workbookViewId="0">
      <selection activeCell="A13" sqref="A13:N14"/>
    </sheetView>
  </sheetViews>
  <sheetFormatPr defaultRowHeight="15" x14ac:dyDescent="0.25"/>
  <cols>
    <col min="4" max="4" width="18.28515625" customWidth="1"/>
    <col min="7" max="7" width="22.85546875" customWidth="1"/>
    <col min="8" max="8" width="23.5703125" customWidth="1"/>
    <col min="9" max="9" width="17" customWidth="1"/>
    <col min="10" max="10" width="19.42578125" customWidth="1"/>
    <col min="11" max="11" width="17.7109375" customWidth="1"/>
    <col min="12" max="12" width="14.42578125" customWidth="1"/>
    <col min="13" max="13" width="18.140625" customWidth="1"/>
    <col min="14" max="14" width="18.85546875" customWidth="1"/>
    <col min="15" max="15" width="19.140625" customWidth="1"/>
  </cols>
  <sheetData>
    <row r="1" spans="1:26" ht="18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8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8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8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8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.75" x14ac:dyDescent="0.25">
      <c r="A13" s="199" t="s">
        <v>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x14ac:dyDescent="0.25">
      <c r="A14" s="199" t="s">
        <v>126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.75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"/>
      <c r="L15" s="1"/>
      <c r="M15" s="2"/>
      <c r="N15" s="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9.5" thickBot="1" x14ac:dyDescent="0.3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"/>
      <c r="L16" s="1"/>
      <c r="M16" s="2"/>
      <c r="N16" s="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62.25" customHeight="1" thickBot="1" x14ac:dyDescent="0.3">
      <c r="A17" s="1"/>
      <c r="B17" s="200" t="s">
        <v>7</v>
      </c>
      <c r="C17" s="201"/>
      <c r="D17" s="201"/>
      <c r="E17" s="201" t="s">
        <v>6</v>
      </c>
      <c r="F17" s="201"/>
      <c r="G17" s="201"/>
      <c r="H17" s="153" t="s">
        <v>5</v>
      </c>
      <c r="I17" s="20" t="s">
        <v>4</v>
      </c>
      <c r="J17" s="20" t="s">
        <v>3</v>
      </c>
      <c r="K17" s="20" t="s">
        <v>8</v>
      </c>
      <c r="L17" s="20" t="s">
        <v>9</v>
      </c>
      <c r="M17" s="21" t="s">
        <v>10</v>
      </c>
      <c r="N17" s="22" t="s">
        <v>11</v>
      </c>
      <c r="O17" s="22" t="s">
        <v>139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59.25" customHeight="1" x14ac:dyDescent="0.25">
      <c r="A18" s="4"/>
      <c r="B18" s="204" t="s">
        <v>123</v>
      </c>
      <c r="C18" s="205"/>
      <c r="D18" s="205"/>
      <c r="E18" s="205" t="s">
        <v>124</v>
      </c>
      <c r="F18" s="205"/>
      <c r="G18" s="205"/>
      <c r="H18" s="47" t="s">
        <v>125</v>
      </c>
      <c r="I18" s="48">
        <v>44441</v>
      </c>
      <c r="J18" s="32">
        <v>57000</v>
      </c>
      <c r="K18" s="38">
        <v>44471</v>
      </c>
      <c r="L18" s="28">
        <v>0</v>
      </c>
      <c r="M18" s="33">
        <f t="shared" ref="M18:M21" si="0">+J18-L18</f>
        <v>57000</v>
      </c>
      <c r="N18" s="29" t="s">
        <v>22</v>
      </c>
      <c r="O18" s="29" t="s">
        <v>120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57.75" customHeight="1" x14ac:dyDescent="0.25">
      <c r="A19" s="4"/>
      <c r="B19" s="204" t="s">
        <v>123</v>
      </c>
      <c r="C19" s="205"/>
      <c r="D19" s="205"/>
      <c r="E19" s="205" t="s">
        <v>127</v>
      </c>
      <c r="F19" s="205"/>
      <c r="G19" s="205"/>
      <c r="H19" s="47" t="s">
        <v>128</v>
      </c>
      <c r="I19" s="48">
        <v>44477</v>
      </c>
      <c r="J19" s="32">
        <v>57000</v>
      </c>
      <c r="K19" s="38">
        <v>44508</v>
      </c>
      <c r="L19" s="28">
        <v>0</v>
      </c>
      <c r="M19" s="33">
        <f t="shared" si="0"/>
        <v>57000</v>
      </c>
      <c r="N19" s="29" t="s">
        <v>32</v>
      </c>
      <c r="O19" s="29" t="s">
        <v>120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9.75" customHeight="1" x14ac:dyDescent="0.25">
      <c r="A20" s="4"/>
      <c r="B20" s="204" t="s">
        <v>129</v>
      </c>
      <c r="C20" s="205"/>
      <c r="D20" s="205"/>
      <c r="E20" s="215" t="s">
        <v>130</v>
      </c>
      <c r="F20" s="216"/>
      <c r="G20" s="217"/>
      <c r="H20" s="47" t="s">
        <v>131</v>
      </c>
      <c r="I20" s="48">
        <v>44484</v>
      </c>
      <c r="J20" s="32">
        <v>66579</v>
      </c>
      <c r="K20" s="38">
        <v>44515</v>
      </c>
      <c r="L20" s="28">
        <v>0</v>
      </c>
      <c r="M20" s="33">
        <f t="shared" si="0"/>
        <v>66579</v>
      </c>
      <c r="N20" s="29" t="s">
        <v>32</v>
      </c>
      <c r="O20" s="29" t="s">
        <v>140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8.25" customHeight="1" thickBot="1" x14ac:dyDescent="0.3">
      <c r="A21" s="4"/>
      <c r="B21" s="204" t="s">
        <v>132</v>
      </c>
      <c r="C21" s="205"/>
      <c r="D21" s="205"/>
      <c r="E21" s="205" t="s">
        <v>133</v>
      </c>
      <c r="F21" s="205"/>
      <c r="G21" s="205"/>
      <c r="H21" s="47" t="s">
        <v>134</v>
      </c>
      <c r="I21" s="48">
        <v>44496</v>
      </c>
      <c r="J21" s="32">
        <v>127440</v>
      </c>
      <c r="K21" s="38">
        <v>44527</v>
      </c>
      <c r="L21" s="28">
        <v>0</v>
      </c>
      <c r="M21" s="33">
        <f t="shared" si="0"/>
        <v>127440</v>
      </c>
      <c r="N21" s="29" t="s">
        <v>32</v>
      </c>
      <c r="O21" s="29" t="s">
        <v>141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" thickBot="1" x14ac:dyDescent="0.3">
      <c r="A22" s="1"/>
      <c r="B22" s="192" t="s">
        <v>2</v>
      </c>
      <c r="C22" s="193"/>
      <c r="D22" s="193"/>
      <c r="E22" s="193"/>
      <c r="F22" s="193"/>
      <c r="G22" s="193"/>
      <c r="H22" s="193"/>
      <c r="I22" s="194"/>
      <c r="J22" s="34">
        <f>SUM(J18:J21)</f>
        <v>308019</v>
      </c>
      <c r="K22" s="51"/>
      <c r="L22" s="52">
        <f>SUM(L18:L21)</f>
        <v>0</v>
      </c>
      <c r="M22" s="37">
        <f>SUM(M18:M21)</f>
        <v>308019</v>
      </c>
      <c r="N22" s="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.75" x14ac:dyDescent="0.25">
      <c r="A23" s="1"/>
      <c r="B23" s="9"/>
      <c r="C23" s="9"/>
      <c r="D23" s="9"/>
      <c r="E23" s="9"/>
      <c r="F23" s="9"/>
      <c r="G23" s="9"/>
      <c r="H23" s="9"/>
      <c r="I23" s="9"/>
      <c r="J23" s="8"/>
      <c r="K23" s="1"/>
      <c r="L23" s="1"/>
      <c r="M23" s="2"/>
      <c r="N23" s="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x14ac:dyDescent="0.25">
      <c r="A24" s="1"/>
      <c r="B24" s="9"/>
      <c r="C24" s="9"/>
      <c r="D24" s="9"/>
      <c r="E24" s="9"/>
      <c r="F24" s="9"/>
      <c r="G24" s="9"/>
      <c r="H24" s="9"/>
      <c r="I24" s="9"/>
      <c r="J24" s="8"/>
      <c r="K24" s="1"/>
      <c r="L24" s="1"/>
      <c r="M24" s="2"/>
      <c r="N24" s="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.75" x14ac:dyDescent="0.25">
      <c r="A25" s="1"/>
      <c r="B25" s="9"/>
      <c r="C25" s="9"/>
      <c r="D25" s="9"/>
      <c r="E25" s="9"/>
      <c r="F25" s="9"/>
      <c r="G25" s="9"/>
      <c r="H25" s="9"/>
      <c r="I25" s="9"/>
      <c r="J25" s="8"/>
      <c r="K25" s="1"/>
      <c r="L25" s="1"/>
      <c r="M25" s="2"/>
      <c r="N25" s="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.75" x14ac:dyDescent="0.25">
      <c r="A26" s="1"/>
      <c r="B26" s="9"/>
      <c r="C26" s="9"/>
      <c r="D26" s="9"/>
      <c r="E26" s="9"/>
      <c r="F26" s="9"/>
      <c r="G26" s="9"/>
      <c r="H26" s="9"/>
      <c r="I26" s="9"/>
      <c r="J26" s="8"/>
      <c r="K26" s="1"/>
      <c r="L26" s="1"/>
      <c r="M26" s="2"/>
      <c r="N26" s="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.75" x14ac:dyDescent="0.25">
      <c r="A27" s="1"/>
      <c r="B27" s="9"/>
      <c r="C27" s="9"/>
      <c r="D27" s="188" t="s">
        <v>135</v>
      </c>
      <c r="E27" s="188"/>
      <c r="F27" s="188"/>
      <c r="G27" s="9"/>
      <c r="H27" s="9"/>
      <c r="I27" s="9"/>
      <c r="J27" s="8"/>
      <c r="K27" s="188" t="s">
        <v>136</v>
      </c>
      <c r="L27" s="188"/>
      <c r="M27" s="188"/>
      <c r="N27" s="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.75" x14ac:dyDescent="0.25">
      <c r="A28" s="1"/>
      <c r="B28" s="10"/>
      <c r="C28" s="1"/>
      <c r="D28" s="186" t="s">
        <v>137</v>
      </c>
      <c r="E28" s="186"/>
      <c r="F28" s="186"/>
      <c r="G28" s="10"/>
      <c r="H28" s="154"/>
      <c r="I28" s="14"/>
      <c r="J28" s="10"/>
      <c r="K28" s="186" t="s">
        <v>138</v>
      </c>
      <c r="L28" s="186"/>
      <c r="M28" s="186"/>
      <c r="N28" s="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.75" x14ac:dyDescent="0.25">
      <c r="A29" s="1"/>
      <c r="B29" s="187"/>
      <c r="C29" s="187"/>
      <c r="D29" s="187"/>
      <c r="E29" s="11"/>
      <c r="F29" s="1"/>
      <c r="G29" s="11"/>
      <c r="H29" s="1"/>
      <c r="I29" s="1"/>
      <c r="J29" s="155"/>
      <c r="K29" s="1"/>
      <c r="L29" s="1"/>
      <c r="M29" s="2"/>
      <c r="N29" s="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.75" x14ac:dyDescent="0.25">
      <c r="A30" s="1"/>
      <c r="B30" s="186"/>
      <c r="C30" s="186"/>
      <c r="D30" s="186"/>
      <c r="E30" s="12"/>
      <c r="F30" s="1"/>
      <c r="G30" s="12"/>
      <c r="H30" s="1"/>
      <c r="I30" s="1"/>
      <c r="J30" s="154"/>
      <c r="K30" s="1"/>
      <c r="L30" s="1"/>
      <c r="M30" s="2"/>
      <c r="N30" s="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.75" x14ac:dyDescent="0.25">
      <c r="A31" s="1"/>
      <c r="B31" s="154"/>
      <c r="C31" s="12"/>
      <c r="D31" s="12"/>
      <c r="E31" s="12"/>
      <c r="F31" s="1"/>
      <c r="G31" s="154"/>
      <c r="H31" s="154"/>
      <c r="I31" s="154"/>
      <c r="J31" s="154"/>
      <c r="K31" s="1"/>
      <c r="L31" s="1"/>
      <c r="M31" s="2"/>
      <c r="N31" s="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.75" x14ac:dyDescent="0.25">
      <c r="A32" s="1"/>
      <c r="B32" s="154"/>
      <c r="C32" s="12"/>
      <c r="D32" s="12"/>
      <c r="E32" s="12"/>
      <c r="F32" s="1"/>
      <c r="G32" s="154"/>
      <c r="H32" s="188" t="s">
        <v>13</v>
      </c>
      <c r="I32" s="188"/>
      <c r="J32" s="154"/>
      <c r="K32" s="1"/>
      <c r="L32" s="1"/>
      <c r="M32" s="2"/>
      <c r="N32" s="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.75" x14ac:dyDescent="0.25">
      <c r="A33" s="1"/>
      <c r="B33" s="154"/>
      <c r="C33" s="12"/>
      <c r="D33" s="12"/>
      <c r="E33" s="12"/>
      <c r="F33" s="1"/>
      <c r="G33" s="154"/>
      <c r="H33" s="186" t="s">
        <v>14</v>
      </c>
      <c r="I33" s="186"/>
      <c r="J33" s="154"/>
      <c r="K33" s="1"/>
      <c r="L33" s="1"/>
      <c r="M33" s="2"/>
      <c r="N33" s="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.75" x14ac:dyDescent="0.25">
      <c r="A34" s="1"/>
      <c r="B34" s="154"/>
      <c r="C34" s="12"/>
      <c r="D34" s="12"/>
      <c r="E34" s="12"/>
      <c r="F34" s="1"/>
      <c r="G34" s="154"/>
      <c r="H34" s="154"/>
      <c r="I34" s="154"/>
      <c r="J34" s="154"/>
      <c r="K34" s="1"/>
      <c r="L34" s="1"/>
      <c r="M34" s="2"/>
      <c r="N34" s="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.75" x14ac:dyDescent="0.25">
      <c r="A35" s="1"/>
      <c r="B35" s="14"/>
      <c r="C35" s="12"/>
      <c r="D35" s="12"/>
      <c r="E35" s="12"/>
      <c r="F35" s="12"/>
      <c r="G35" s="12"/>
      <c r="H35" s="154"/>
      <c r="I35" s="14"/>
      <c r="J35" s="15"/>
      <c r="K35" s="1"/>
      <c r="L35" s="1"/>
      <c r="M35" s="2"/>
      <c r="N35" s="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.75" x14ac:dyDescent="0.25">
      <c r="A36" s="1"/>
      <c r="B36" s="14"/>
      <c r="C36" s="1"/>
      <c r="D36" s="1"/>
      <c r="E36" s="187"/>
      <c r="F36" s="187"/>
      <c r="G36" s="1"/>
      <c r="H36" s="154"/>
      <c r="I36" s="14"/>
      <c r="J36" s="15"/>
      <c r="K36" s="1"/>
      <c r="L36" s="1"/>
      <c r="M36" s="2"/>
      <c r="N36" s="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.75" x14ac:dyDescent="0.25">
      <c r="A37" s="1"/>
      <c r="B37" s="14"/>
      <c r="C37" s="1"/>
      <c r="D37" s="1"/>
      <c r="E37" s="186"/>
      <c r="F37" s="186"/>
      <c r="G37" s="12"/>
      <c r="H37" s="154"/>
      <c r="I37" s="14"/>
      <c r="J37" s="15"/>
      <c r="K37" s="1"/>
      <c r="L37" s="1"/>
      <c r="M37" s="2"/>
      <c r="N37" s="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.75" x14ac:dyDescent="0.25">
      <c r="A38" s="1"/>
      <c r="B38" s="14"/>
      <c r="C38" s="12"/>
      <c r="D38" s="12"/>
      <c r="E38" s="12"/>
      <c r="F38" s="12"/>
      <c r="G38" s="12"/>
      <c r="H38" s="154"/>
      <c r="I38" s="14"/>
      <c r="J38" s="15"/>
      <c r="K38" s="1"/>
      <c r="L38" s="1"/>
      <c r="M38" s="2"/>
      <c r="N38" s="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</sheetData>
  <mergeCells count="23">
    <mergeCell ref="H33:I33"/>
    <mergeCell ref="E36:F36"/>
    <mergeCell ref="E37:F37"/>
    <mergeCell ref="K27:M27"/>
    <mergeCell ref="D28:F28"/>
    <mergeCell ref="K28:M28"/>
    <mergeCell ref="B30:D30"/>
    <mergeCell ref="H32:I32"/>
    <mergeCell ref="B29:D29"/>
    <mergeCell ref="B19:D19"/>
    <mergeCell ref="E19:G19"/>
    <mergeCell ref="B20:D20"/>
    <mergeCell ref="E20:G20"/>
    <mergeCell ref="B21:D21"/>
    <mergeCell ref="E21:G21"/>
    <mergeCell ref="B22:I22"/>
    <mergeCell ref="D27:F27"/>
    <mergeCell ref="A13:N13"/>
    <mergeCell ref="A14:N14"/>
    <mergeCell ref="B17:D17"/>
    <mergeCell ref="E17:G17"/>
    <mergeCell ref="B18:D18"/>
    <mergeCell ref="E18:G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I17" sqref="I17"/>
    </sheetView>
  </sheetViews>
  <sheetFormatPr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0.85546875" customWidth="1"/>
  </cols>
  <sheetData>
    <row r="1" spans="1:14" ht="169.5" customHeight="1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0.25" customHeight="1" x14ac:dyDescent="0.25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1" customHeight="1" thickBot="1" x14ac:dyDescent="0.3">
      <c r="A3" s="199" t="s">
        <v>165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70.5" customHeight="1" thickBot="1" x14ac:dyDescent="0.3">
      <c r="A4" s="200" t="s">
        <v>7</v>
      </c>
      <c r="B4" s="201"/>
      <c r="C4" s="201"/>
      <c r="D4" s="201" t="s">
        <v>6</v>
      </c>
      <c r="E4" s="201"/>
      <c r="F4" s="201"/>
      <c r="G4" s="158" t="s">
        <v>5</v>
      </c>
      <c r="H4" s="20" t="s">
        <v>4</v>
      </c>
      <c r="I4" s="20" t="s">
        <v>3</v>
      </c>
      <c r="J4" s="20" t="s">
        <v>8</v>
      </c>
      <c r="K4" s="20" t="s">
        <v>9</v>
      </c>
      <c r="L4" s="21" t="s">
        <v>10</v>
      </c>
      <c r="M4" s="22" t="s">
        <v>11</v>
      </c>
      <c r="N4" s="22" t="s">
        <v>139</v>
      </c>
    </row>
    <row r="5" spans="1:14" ht="63" customHeight="1" x14ac:dyDescent="0.25">
      <c r="A5" s="204" t="s">
        <v>123</v>
      </c>
      <c r="B5" s="205"/>
      <c r="C5" s="205"/>
      <c r="D5" s="205" t="s">
        <v>124</v>
      </c>
      <c r="E5" s="205"/>
      <c r="F5" s="205"/>
      <c r="G5" s="47" t="s">
        <v>125</v>
      </c>
      <c r="H5" s="48">
        <v>44441</v>
      </c>
      <c r="I5" s="32">
        <v>57000</v>
      </c>
      <c r="J5" s="38">
        <v>44471</v>
      </c>
      <c r="K5" s="28">
        <v>0</v>
      </c>
      <c r="L5" s="33">
        <f t="shared" ref="L5:L6" si="0">+I5-K5</f>
        <v>57000</v>
      </c>
      <c r="M5" s="29" t="s">
        <v>22</v>
      </c>
      <c r="N5" s="29" t="s">
        <v>120</v>
      </c>
    </row>
    <row r="6" spans="1:14" ht="21" customHeight="1" x14ac:dyDescent="0.25">
      <c r="A6" s="204" t="s">
        <v>123</v>
      </c>
      <c r="B6" s="205"/>
      <c r="C6" s="205"/>
      <c r="D6" s="205" t="s">
        <v>127</v>
      </c>
      <c r="E6" s="205"/>
      <c r="F6" s="205"/>
      <c r="G6" s="47" t="s">
        <v>128</v>
      </c>
      <c r="H6" s="48">
        <v>44477</v>
      </c>
      <c r="I6" s="32">
        <v>57000</v>
      </c>
      <c r="J6" s="38">
        <v>44508</v>
      </c>
      <c r="K6" s="28">
        <v>0</v>
      </c>
      <c r="L6" s="33">
        <f t="shared" si="0"/>
        <v>57000</v>
      </c>
      <c r="M6" s="29" t="s">
        <v>22</v>
      </c>
      <c r="N6" s="29" t="s">
        <v>120</v>
      </c>
    </row>
    <row r="7" spans="1:14" ht="21" customHeight="1" x14ac:dyDescent="0.25">
      <c r="A7" s="204" t="s">
        <v>142</v>
      </c>
      <c r="B7" s="205"/>
      <c r="C7" s="205"/>
      <c r="D7" s="162" t="s">
        <v>143</v>
      </c>
      <c r="E7" s="160"/>
      <c r="F7" s="161"/>
      <c r="G7" s="47" t="s">
        <v>144</v>
      </c>
      <c r="H7" s="48">
        <v>44525</v>
      </c>
      <c r="I7" s="32">
        <v>115404</v>
      </c>
      <c r="J7" s="38">
        <v>44555</v>
      </c>
      <c r="K7" s="28">
        <v>0</v>
      </c>
      <c r="L7" s="33">
        <v>115404</v>
      </c>
      <c r="M7" s="29" t="s">
        <v>32</v>
      </c>
      <c r="N7" s="29" t="s">
        <v>145</v>
      </c>
    </row>
    <row r="8" spans="1:14" ht="21" customHeight="1" x14ac:dyDescent="0.25">
      <c r="A8" s="204" t="s">
        <v>146</v>
      </c>
      <c r="B8" s="205"/>
      <c r="C8" s="205"/>
      <c r="D8" s="162" t="s">
        <v>147</v>
      </c>
      <c r="E8" s="160"/>
      <c r="F8" s="161"/>
      <c r="G8" s="47" t="s">
        <v>148</v>
      </c>
      <c r="H8" s="48">
        <v>44525</v>
      </c>
      <c r="I8" s="32">
        <v>129564</v>
      </c>
      <c r="J8" s="38">
        <v>44555</v>
      </c>
      <c r="K8" s="28">
        <v>0</v>
      </c>
      <c r="L8" s="33">
        <v>129564</v>
      </c>
      <c r="M8" s="29" t="s">
        <v>32</v>
      </c>
      <c r="N8" s="29" t="s">
        <v>121</v>
      </c>
    </row>
    <row r="9" spans="1:14" ht="105" x14ac:dyDescent="0.25">
      <c r="A9" s="204" t="s">
        <v>149</v>
      </c>
      <c r="B9" s="205"/>
      <c r="C9" s="205"/>
      <c r="D9" s="162" t="s">
        <v>150</v>
      </c>
      <c r="E9" s="160"/>
      <c r="F9" s="161"/>
      <c r="G9" s="47" t="s">
        <v>49</v>
      </c>
      <c r="H9" s="48">
        <v>44524</v>
      </c>
      <c r="I9" s="32">
        <v>185449.04</v>
      </c>
      <c r="J9" s="38">
        <v>44554</v>
      </c>
      <c r="K9" s="28">
        <v>0</v>
      </c>
      <c r="L9" s="33">
        <v>185449.04</v>
      </c>
      <c r="M9" s="29" t="s">
        <v>32</v>
      </c>
      <c r="N9" s="29" t="s">
        <v>151</v>
      </c>
    </row>
    <row r="10" spans="1:14" ht="21" customHeight="1" x14ac:dyDescent="0.25">
      <c r="A10" s="204" t="s">
        <v>152</v>
      </c>
      <c r="B10" s="205"/>
      <c r="C10" s="205"/>
      <c r="D10" s="162" t="s">
        <v>153</v>
      </c>
      <c r="E10" s="160"/>
      <c r="F10" s="161"/>
      <c r="G10" s="47" t="s">
        <v>154</v>
      </c>
      <c r="H10" s="48">
        <v>44515</v>
      </c>
      <c r="I10" s="32">
        <v>198995.20000000001</v>
      </c>
      <c r="J10" s="38">
        <v>44545</v>
      </c>
      <c r="K10" s="28">
        <v>0</v>
      </c>
      <c r="L10" s="33">
        <v>198995.20000000001</v>
      </c>
      <c r="M10" s="29" t="s">
        <v>32</v>
      </c>
      <c r="N10" s="29" t="s">
        <v>155</v>
      </c>
    </row>
    <row r="11" spans="1:14" ht="21" customHeight="1" x14ac:dyDescent="0.25">
      <c r="A11" s="204" t="s">
        <v>156</v>
      </c>
      <c r="B11" s="205"/>
      <c r="C11" s="205"/>
      <c r="D11" s="162" t="s">
        <v>157</v>
      </c>
      <c r="E11" s="160"/>
      <c r="F11" s="161"/>
      <c r="G11" s="47" t="s">
        <v>158</v>
      </c>
      <c r="H11" s="48">
        <v>44519</v>
      </c>
      <c r="I11" s="32">
        <v>79650</v>
      </c>
      <c r="J11" s="38">
        <v>44549</v>
      </c>
      <c r="K11" s="28">
        <v>0</v>
      </c>
      <c r="L11" s="33">
        <v>79650</v>
      </c>
      <c r="M11" s="29" t="s">
        <v>32</v>
      </c>
      <c r="N11" s="29" t="s">
        <v>115</v>
      </c>
    </row>
    <row r="12" spans="1:14" ht="21" customHeight="1" x14ac:dyDescent="0.25">
      <c r="A12" s="204" t="s">
        <v>159</v>
      </c>
      <c r="B12" s="205"/>
      <c r="C12" s="205"/>
      <c r="D12" s="162" t="s">
        <v>160</v>
      </c>
      <c r="E12" s="160"/>
      <c r="F12" s="161"/>
      <c r="G12" s="47" t="s">
        <v>161</v>
      </c>
      <c r="H12" s="48">
        <v>44525</v>
      </c>
      <c r="I12" s="32">
        <v>10620</v>
      </c>
      <c r="J12" s="38">
        <v>44555</v>
      </c>
      <c r="K12" s="28">
        <v>0</v>
      </c>
      <c r="L12" s="33">
        <v>10620</v>
      </c>
      <c r="M12" s="29" t="s">
        <v>32</v>
      </c>
      <c r="N12" s="29" t="s">
        <v>162</v>
      </c>
    </row>
    <row r="13" spans="1:14" ht="21" customHeight="1" x14ac:dyDescent="0.25">
      <c r="A13" s="204" t="s">
        <v>156</v>
      </c>
      <c r="B13" s="205"/>
      <c r="C13" s="205"/>
      <c r="D13" s="162" t="s">
        <v>163</v>
      </c>
      <c r="E13" s="160"/>
      <c r="F13" s="161"/>
      <c r="G13" s="47" t="s">
        <v>164</v>
      </c>
      <c r="H13" s="48">
        <v>44519</v>
      </c>
      <c r="I13" s="32">
        <v>17759</v>
      </c>
      <c r="J13" s="38">
        <v>44549</v>
      </c>
      <c r="K13" s="28">
        <v>0</v>
      </c>
      <c r="L13" s="33">
        <v>17759</v>
      </c>
      <c r="M13" s="29" t="s">
        <v>32</v>
      </c>
      <c r="N13" s="29" t="s">
        <v>115</v>
      </c>
    </row>
    <row r="14" spans="1:14" ht="21.75" thickBot="1" x14ac:dyDescent="0.3">
      <c r="A14" s="204"/>
      <c r="B14" s="205"/>
      <c r="C14" s="205"/>
      <c r="D14" s="159"/>
      <c r="E14" s="160"/>
      <c r="F14" s="161"/>
      <c r="G14" s="47"/>
      <c r="H14" s="48"/>
      <c r="I14" s="32"/>
      <c r="J14" s="38"/>
      <c r="K14" s="28"/>
      <c r="L14" s="33"/>
      <c r="M14" s="29"/>
      <c r="N14" s="29"/>
    </row>
    <row r="15" spans="1:14" ht="24" thickBot="1" x14ac:dyDescent="0.3">
      <c r="A15" s="192" t="s">
        <v>2</v>
      </c>
      <c r="B15" s="193"/>
      <c r="C15" s="193"/>
      <c r="D15" s="193"/>
      <c r="E15" s="193"/>
      <c r="F15" s="193"/>
      <c r="G15" s="193"/>
      <c r="H15" s="194"/>
      <c r="I15" s="34">
        <f>SUM(I5:I14)</f>
        <v>851441.24</v>
      </c>
      <c r="J15" s="51"/>
      <c r="K15" s="52">
        <f>SUM(K5:K14)</f>
        <v>0</v>
      </c>
      <c r="L15" s="37">
        <f>SUM(L5:L14)</f>
        <v>851441.24</v>
      </c>
      <c r="M15" s="1"/>
      <c r="N15" s="12"/>
    </row>
    <row r="16" spans="1:14" ht="18.75" x14ac:dyDescent="0.25">
      <c r="A16" s="9"/>
      <c r="B16" s="9"/>
      <c r="C16" s="9"/>
      <c r="D16" s="9"/>
      <c r="E16" s="9"/>
      <c r="F16" s="9"/>
      <c r="G16" s="9"/>
      <c r="H16" s="9"/>
      <c r="I16" s="8"/>
      <c r="J16" s="1"/>
      <c r="K16" s="1"/>
      <c r="L16" s="2"/>
      <c r="M16" s="1"/>
      <c r="N16" s="12"/>
    </row>
    <row r="17" spans="1:14" ht="18.75" x14ac:dyDescent="0.25">
      <c r="A17" s="9"/>
      <c r="B17" s="9"/>
      <c r="C17" s="9"/>
      <c r="D17" s="9"/>
      <c r="E17" s="9"/>
      <c r="F17" s="9"/>
      <c r="G17" s="9"/>
      <c r="H17" s="9"/>
      <c r="I17" s="8"/>
      <c r="J17" s="1"/>
      <c r="K17" s="1"/>
      <c r="L17" s="2"/>
      <c r="M17" s="1"/>
      <c r="N17" s="12"/>
    </row>
    <row r="18" spans="1:14" ht="18.75" x14ac:dyDescent="0.25">
      <c r="A18" s="9"/>
      <c r="B18" s="9"/>
      <c r="C18" s="9"/>
      <c r="D18" s="9"/>
      <c r="E18" s="9"/>
      <c r="F18" s="9"/>
      <c r="G18" s="9"/>
      <c r="H18" s="9"/>
      <c r="I18" s="8"/>
      <c r="J18" s="1"/>
      <c r="K18" s="1"/>
      <c r="L18" s="2"/>
      <c r="M18" s="1"/>
      <c r="N18" s="12"/>
    </row>
    <row r="19" spans="1:14" ht="18.75" x14ac:dyDescent="0.25">
      <c r="A19" s="9"/>
      <c r="B19" s="9"/>
      <c r="C19" s="9"/>
      <c r="D19" s="9"/>
      <c r="E19" s="9"/>
      <c r="F19" s="9"/>
      <c r="G19" s="9"/>
      <c r="H19" s="9"/>
      <c r="I19" s="8"/>
      <c r="J19" s="1"/>
      <c r="K19" s="1"/>
      <c r="L19" s="2"/>
      <c r="M19" s="1"/>
      <c r="N19" s="12"/>
    </row>
    <row r="20" spans="1:14" ht="18.75" x14ac:dyDescent="0.25">
      <c r="A20" s="9"/>
      <c r="B20" s="9"/>
      <c r="C20" s="188" t="s">
        <v>135</v>
      </c>
      <c r="D20" s="188"/>
      <c r="E20" s="188"/>
      <c r="F20" s="9"/>
      <c r="G20" s="9"/>
      <c r="H20" s="9"/>
      <c r="I20" s="8"/>
      <c r="J20" s="188" t="s">
        <v>136</v>
      </c>
      <c r="K20" s="188"/>
      <c r="L20" s="188"/>
      <c r="M20" s="1"/>
      <c r="N20" s="12"/>
    </row>
    <row r="21" spans="1:14" ht="18.75" x14ac:dyDescent="0.25">
      <c r="A21" s="10"/>
      <c r="B21" s="1"/>
      <c r="C21" s="186" t="s">
        <v>137</v>
      </c>
      <c r="D21" s="186"/>
      <c r="E21" s="186"/>
      <c r="F21" s="10"/>
      <c r="G21" s="156"/>
      <c r="H21" s="14"/>
      <c r="I21" s="10"/>
      <c r="J21" s="186" t="s">
        <v>138</v>
      </c>
      <c r="K21" s="186"/>
      <c r="L21" s="186"/>
      <c r="M21" s="1"/>
      <c r="N21" s="12"/>
    </row>
    <row r="22" spans="1:14" ht="18.75" x14ac:dyDescent="0.25">
      <c r="A22" s="187"/>
      <c r="B22" s="187"/>
      <c r="C22" s="187"/>
      <c r="D22" s="11"/>
      <c r="E22" s="1"/>
      <c r="F22" s="11"/>
      <c r="G22" s="1"/>
      <c r="H22" s="1"/>
      <c r="I22" s="157"/>
      <c r="J22" s="1"/>
      <c r="K22" s="1"/>
      <c r="L22" s="2"/>
      <c r="M22" s="1"/>
      <c r="N22" s="12"/>
    </row>
    <row r="23" spans="1:14" ht="18.75" x14ac:dyDescent="0.25">
      <c r="A23" s="186"/>
      <c r="B23" s="186"/>
      <c r="C23" s="186"/>
      <c r="D23" s="12"/>
      <c r="E23" s="1"/>
      <c r="F23" s="12"/>
      <c r="G23" s="1"/>
      <c r="H23" s="1"/>
      <c r="I23" s="156"/>
      <c r="J23" s="1"/>
      <c r="K23" s="1"/>
      <c r="L23" s="2"/>
      <c r="M23" s="1"/>
      <c r="N23" s="12"/>
    </row>
    <row r="24" spans="1:14" ht="18.75" x14ac:dyDescent="0.25">
      <c r="A24" s="156"/>
      <c r="B24" s="12"/>
      <c r="C24" s="12"/>
      <c r="D24" s="12"/>
      <c r="E24" s="1"/>
      <c r="F24" s="156"/>
      <c r="G24" s="156"/>
      <c r="H24" s="156"/>
      <c r="I24" s="156"/>
      <c r="J24" s="1"/>
      <c r="K24" s="1"/>
      <c r="L24" s="2"/>
      <c r="M24" s="1"/>
      <c r="N24" s="12"/>
    </row>
    <row r="25" spans="1:14" ht="18.75" x14ac:dyDescent="0.25">
      <c r="A25" s="156"/>
      <c r="B25" s="12"/>
      <c r="C25" s="12"/>
      <c r="D25" s="12"/>
      <c r="E25" s="1"/>
      <c r="F25" s="156"/>
      <c r="G25" s="188" t="s">
        <v>13</v>
      </c>
      <c r="H25" s="188"/>
      <c r="I25" s="156"/>
      <c r="J25" s="1"/>
      <c r="K25" s="1"/>
      <c r="L25" s="2"/>
      <c r="M25" s="1"/>
      <c r="N25" s="12"/>
    </row>
    <row r="26" spans="1:14" ht="18.75" x14ac:dyDescent="0.25">
      <c r="A26" s="156"/>
      <c r="B26" s="12"/>
      <c r="C26" s="12"/>
      <c r="D26" s="12"/>
      <c r="E26" s="1"/>
      <c r="F26" s="156"/>
      <c r="G26" s="186" t="s">
        <v>14</v>
      </c>
      <c r="H26" s="186"/>
      <c r="I26" s="156"/>
      <c r="J26" s="1"/>
      <c r="K26" s="1"/>
      <c r="L26" s="2"/>
      <c r="M26" s="1"/>
      <c r="N26" s="12"/>
    </row>
    <row r="36" spans="1:14" ht="18.75" x14ac:dyDescent="0.2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spans="1:14" ht="18.75" x14ac:dyDescent="0.2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</row>
  </sheetData>
  <mergeCells count="27">
    <mergeCell ref="A4:C4"/>
    <mergeCell ref="D4:F4"/>
    <mergeCell ref="A5:C5"/>
    <mergeCell ref="D5:F5"/>
    <mergeCell ref="A6:C6"/>
    <mergeCell ref="D6:F6"/>
    <mergeCell ref="A22:C22"/>
    <mergeCell ref="A23:C23"/>
    <mergeCell ref="G25:H25"/>
    <mergeCell ref="A15:H15"/>
    <mergeCell ref="C20:E20"/>
    <mergeCell ref="A37:N37"/>
    <mergeCell ref="A3:N3"/>
    <mergeCell ref="A2:N2"/>
    <mergeCell ref="A36:N36"/>
    <mergeCell ref="G26:H26"/>
    <mergeCell ref="A7:C7"/>
    <mergeCell ref="A13:C13"/>
    <mergeCell ref="A14:C14"/>
    <mergeCell ref="A8:C8"/>
    <mergeCell ref="A9:C9"/>
    <mergeCell ref="A10:C10"/>
    <mergeCell ref="A11:C11"/>
    <mergeCell ref="A12:C12"/>
    <mergeCell ref="J20:L20"/>
    <mergeCell ref="C21:E21"/>
    <mergeCell ref="J21:L21"/>
  </mergeCells>
  <pageMargins left="0.70866141732283472" right="0.70866141732283472" top="0.74803149606299213" bottom="0.74803149606299213" header="0.31496062992125984" footer="0.31496062992125984"/>
  <pageSetup scale="5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P67"/>
  <sheetViews>
    <sheetView showGridLines="0" topLeftCell="A7" zoomScale="59" zoomScaleNormal="59" workbookViewId="0">
      <selection activeCell="L27" sqref="L27"/>
    </sheetView>
  </sheetViews>
  <sheetFormatPr defaultColWidth="11.42578125" defaultRowHeight="15" x14ac:dyDescent="0.25"/>
  <cols>
    <col min="1" max="1" width="1" customWidth="1"/>
    <col min="2" max="2" width="26.140625" customWidth="1"/>
    <col min="3" max="3" width="17.85546875" customWidth="1"/>
    <col min="4" max="4" width="14" customWidth="1"/>
    <col min="5" max="5" width="17.5703125" customWidth="1"/>
    <col min="6" max="6" width="3.28515625" customWidth="1"/>
    <col min="7" max="7" width="17.140625" customWidth="1"/>
    <col min="8" max="8" width="17" customWidth="1"/>
    <col min="9" max="9" width="45.28515625" customWidth="1"/>
    <col min="10" max="10" width="26.7109375" customWidth="1"/>
    <col min="12" max="12" width="15.5703125" customWidth="1"/>
    <col min="16" max="16" width="14.85546875" bestFit="1" customWidth="1"/>
  </cols>
  <sheetData>
    <row r="17" spans="1:16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6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6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6" ht="31.5" x14ac:dyDescent="0.5">
      <c r="A20" s="179" t="s">
        <v>0</v>
      </c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6" ht="26.25" x14ac:dyDescent="0.4">
      <c r="A21" s="180" t="s">
        <v>95</v>
      </c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6" ht="26.25" x14ac:dyDescent="0.4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6" ht="27" thickBot="1" x14ac:dyDescent="0.4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6" ht="40.5" customHeight="1" x14ac:dyDescent="0.35">
      <c r="A24" s="75"/>
      <c r="B24" s="115" t="s">
        <v>71</v>
      </c>
      <c r="C24" s="116" t="s">
        <v>72</v>
      </c>
      <c r="D24" s="181" t="s">
        <v>73</v>
      </c>
      <c r="E24" s="181"/>
      <c r="F24" s="181"/>
      <c r="G24" s="181" t="s">
        <v>74</v>
      </c>
      <c r="H24" s="181"/>
      <c r="I24" s="181"/>
      <c r="J24" s="117" t="s">
        <v>75</v>
      </c>
    </row>
    <row r="25" spans="1:16" s="84" customFormat="1" ht="27.75" customHeight="1" x14ac:dyDescent="0.35">
      <c r="A25" s="80"/>
      <c r="B25" s="81" t="s">
        <v>96</v>
      </c>
      <c r="C25" s="82">
        <v>44255</v>
      </c>
      <c r="D25" s="175" t="s">
        <v>60</v>
      </c>
      <c r="E25" s="175"/>
      <c r="F25" s="175"/>
      <c r="G25" s="175" t="s">
        <v>97</v>
      </c>
      <c r="H25" s="175"/>
      <c r="I25" s="175"/>
      <c r="J25" s="83">
        <v>52855.02</v>
      </c>
      <c r="L25" s="84" t="s">
        <v>116</v>
      </c>
    </row>
    <row r="26" spans="1:16" s="84" customFormat="1" ht="44.25" customHeight="1" x14ac:dyDescent="0.35">
      <c r="A26" s="80"/>
      <c r="B26" s="81" t="s">
        <v>98</v>
      </c>
      <c r="C26" s="82">
        <v>44255</v>
      </c>
      <c r="D26" s="175" t="s">
        <v>60</v>
      </c>
      <c r="E26" s="175"/>
      <c r="F26" s="175"/>
      <c r="G26" s="175" t="s">
        <v>99</v>
      </c>
      <c r="H26" s="175"/>
      <c r="I26" s="175"/>
      <c r="J26" s="83">
        <v>9854</v>
      </c>
      <c r="L26" s="84" t="s">
        <v>117</v>
      </c>
    </row>
    <row r="27" spans="1:16" ht="40.5" customHeight="1" thickBot="1" x14ac:dyDescent="0.4">
      <c r="A27" s="75"/>
      <c r="B27" s="176" t="s">
        <v>2</v>
      </c>
      <c r="C27" s="177"/>
      <c r="D27" s="177"/>
      <c r="E27" s="177"/>
      <c r="F27" s="177"/>
      <c r="G27" s="177"/>
      <c r="H27" s="177"/>
      <c r="I27" s="177"/>
      <c r="J27" s="85">
        <f>SUM(J25:J26)</f>
        <v>62709.02</v>
      </c>
      <c r="L27" s="86"/>
      <c r="P27" s="87"/>
    </row>
    <row r="28" spans="1:16" ht="26.25" customHeight="1" x14ac:dyDescent="0.35">
      <c r="A28" s="75"/>
      <c r="B28" s="88"/>
      <c r="C28" s="88"/>
      <c r="D28" s="88"/>
      <c r="E28" s="88"/>
      <c r="F28" s="88"/>
      <c r="G28" s="88"/>
      <c r="H28" s="88"/>
      <c r="I28" s="88"/>
      <c r="J28" s="89"/>
      <c r="P28" s="87"/>
    </row>
    <row r="29" spans="1:16" ht="26.25" customHeight="1" x14ac:dyDescent="0.35">
      <c r="A29" s="75"/>
      <c r="B29" s="88"/>
      <c r="C29" s="88"/>
      <c r="D29" s="88"/>
      <c r="E29" s="88"/>
      <c r="F29" s="88"/>
      <c r="G29" s="88"/>
      <c r="H29" s="88"/>
      <c r="I29" s="88"/>
      <c r="J29" s="89"/>
      <c r="P29" s="87"/>
    </row>
    <row r="30" spans="1:16" ht="26.25" customHeight="1" x14ac:dyDescent="0.35">
      <c r="A30" s="75"/>
      <c r="B30" s="88"/>
      <c r="C30" s="88"/>
      <c r="D30" s="88"/>
      <c r="E30" s="88"/>
      <c r="F30" s="88"/>
      <c r="G30" s="88"/>
      <c r="H30" s="88"/>
      <c r="I30" s="88"/>
      <c r="J30" s="89"/>
      <c r="P30" s="87"/>
    </row>
    <row r="31" spans="1:16" ht="26.25" customHeight="1" x14ac:dyDescent="0.35">
      <c r="A31" s="75"/>
      <c r="B31" s="88"/>
      <c r="C31" s="88"/>
      <c r="D31" s="88"/>
      <c r="E31" s="88"/>
      <c r="F31" s="88"/>
      <c r="G31" s="88"/>
      <c r="H31" s="88"/>
      <c r="I31" s="88"/>
      <c r="J31" s="89"/>
      <c r="P31" s="87"/>
    </row>
    <row r="32" spans="1:16" ht="26.25" customHeight="1" x14ac:dyDescent="0.35">
      <c r="A32" s="75"/>
      <c r="B32" s="88"/>
      <c r="C32" s="88"/>
      <c r="D32" s="88"/>
      <c r="E32" s="88"/>
      <c r="F32" s="88"/>
      <c r="G32" s="88"/>
      <c r="H32" s="88"/>
      <c r="I32" s="88"/>
      <c r="J32" s="89"/>
      <c r="P32" s="87"/>
    </row>
    <row r="33" spans="1:16" ht="26.25" customHeight="1" x14ac:dyDescent="0.35">
      <c r="A33" s="75"/>
      <c r="B33" s="88"/>
      <c r="C33" s="88"/>
      <c r="D33" s="88"/>
      <c r="E33" s="88"/>
      <c r="F33" s="88"/>
      <c r="G33" s="88"/>
      <c r="H33" s="88"/>
      <c r="I33" s="88"/>
      <c r="J33" s="89"/>
      <c r="P33" s="87"/>
    </row>
    <row r="34" spans="1:16" ht="26.25" customHeight="1" x14ac:dyDescent="0.35">
      <c r="A34" s="75"/>
      <c r="B34" s="90"/>
      <c r="C34" s="91"/>
      <c r="D34" s="92"/>
      <c r="E34" s="93"/>
      <c r="F34" s="75"/>
      <c r="G34" s="94"/>
      <c r="H34" s="94"/>
      <c r="I34" s="94"/>
      <c r="J34" s="94"/>
    </row>
    <row r="35" spans="1:16" ht="24.75" x14ac:dyDescent="0.4">
      <c r="A35" s="75"/>
      <c r="B35" s="178" t="s">
        <v>36</v>
      </c>
      <c r="C35" s="178"/>
      <c r="D35" s="178"/>
      <c r="E35" s="178"/>
      <c r="F35" s="95"/>
      <c r="G35" s="95"/>
      <c r="H35" s="96"/>
      <c r="I35" s="173" t="s">
        <v>1</v>
      </c>
      <c r="J35" s="173"/>
    </row>
    <row r="36" spans="1:16" ht="23.25" x14ac:dyDescent="0.35">
      <c r="A36" s="75"/>
      <c r="B36" s="174" t="s">
        <v>37</v>
      </c>
      <c r="C36" s="174"/>
      <c r="D36" s="174"/>
      <c r="E36" s="174"/>
      <c r="F36" s="97"/>
      <c r="G36" s="97"/>
      <c r="H36" s="96"/>
      <c r="I36" s="174" t="s">
        <v>92</v>
      </c>
      <c r="J36" s="174"/>
    </row>
    <row r="37" spans="1:16" ht="18.75" x14ac:dyDescent="0.3">
      <c r="A37" s="75"/>
      <c r="B37" s="98"/>
      <c r="C37" s="98"/>
      <c r="D37" s="98"/>
      <c r="E37" s="99"/>
      <c r="F37" s="99"/>
      <c r="G37" s="99"/>
      <c r="H37" s="75"/>
      <c r="I37" s="98"/>
      <c r="J37" s="98"/>
    </row>
    <row r="38" spans="1:16" ht="18.75" x14ac:dyDescent="0.3">
      <c r="A38" s="75"/>
      <c r="B38" s="98"/>
      <c r="C38" s="98"/>
      <c r="D38" s="98"/>
      <c r="E38" s="99"/>
      <c r="F38" s="99"/>
      <c r="G38" s="99"/>
      <c r="H38" s="75"/>
      <c r="I38" s="98"/>
      <c r="J38" s="98"/>
    </row>
    <row r="39" spans="1:16" ht="18.75" x14ac:dyDescent="0.3">
      <c r="A39" s="75"/>
      <c r="B39" s="98"/>
      <c r="C39" s="98"/>
      <c r="D39" s="98"/>
      <c r="E39" s="99"/>
      <c r="F39" s="99"/>
      <c r="G39" s="99"/>
      <c r="H39" s="75"/>
      <c r="I39" s="98"/>
      <c r="J39" s="98"/>
    </row>
    <row r="40" spans="1:16" ht="18.75" x14ac:dyDescent="0.3">
      <c r="A40" s="75"/>
      <c r="B40" s="98"/>
      <c r="C40" s="98"/>
      <c r="D40" s="98"/>
      <c r="E40" s="99"/>
      <c r="F40" s="99"/>
      <c r="G40" s="99"/>
      <c r="H40" s="75"/>
      <c r="I40" s="98"/>
      <c r="J40" s="98"/>
    </row>
    <row r="41" spans="1:16" ht="29.25" customHeight="1" x14ac:dyDescent="0.25">
      <c r="A41" s="75"/>
      <c r="B41" s="100"/>
      <c r="C41" s="101"/>
      <c r="D41" s="101"/>
      <c r="E41" s="102"/>
      <c r="F41" s="103"/>
      <c r="G41" s="103"/>
      <c r="H41" s="103"/>
      <c r="I41" s="102"/>
      <c r="J41" s="104"/>
    </row>
    <row r="42" spans="1:16" ht="24.75" x14ac:dyDescent="0.4">
      <c r="A42" s="75"/>
      <c r="B42" s="100"/>
      <c r="C42" s="101"/>
      <c r="D42" s="101"/>
      <c r="E42" s="75"/>
      <c r="F42" s="173" t="s">
        <v>93</v>
      </c>
      <c r="G42" s="173"/>
      <c r="H42" s="173"/>
      <c r="I42" s="102"/>
      <c r="J42" s="104"/>
    </row>
    <row r="43" spans="1:16" ht="23.25" x14ac:dyDescent="0.35">
      <c r="A43" s="75"/>
      <c r="B43" s="100"/>
      <c r="C43" s="101"/>
      <c r="D43" s="101"/>
      <c r="E43" s="75"/>
      <c r="F43" s="174" t="s">
        <v>94</v>
      </c>
      <c r="G43" s="174"/>
      <c r="H43" s="174"/>
      <c r="I43" s="102"/>
      <c r="J43" s="104"/>
    </row>
    <row r="44" spans="1:16" ht="29.25" customHeight="1" x14ac:dyDescent="0.25">
      <c r="A44" s="75"/>
      <c r="B44" s="105"/>
      <c r="C44" s="106"/>
      <c r="D44" s="106"/>
      <c r="E44" s="107"/>
      <c r="F44" s="107"/>
      <c r="G44" s="107"/>
      <c r="H44" s="107"/>
      <c r="I44" s="107"/>
      <c r="J44" s="104"/>
    </row>
    <row r="45" spans="1:16" ht="29.25" customHeight="1" x14ac:dyDescent="0.25">
      <c r="B45" s="108"/>
      <c r="C45" s="109"/>
      <c r="D45" s="109"/>
      <c r="E45" s="110"/>
      <c r="F45" s="110"/>
      <c r="G45" s="110"/>
      <c r="H45" s="110"/>
      <c r="I45" s="110"/>
      <c r="J45" s="111"/>
    </row>
    <row r="46" spans="1:16" ht="29.25" customHeight="1" x14ac:dyDescent="0.25">
      <c r="B46" s="108"/>
      <c r="C46" s="109"/>
      <c r="D46" s="109"/>
      <c r="E46" s="110"/>
      <c r="F46" s="110"/>
      <c r="G46" s="110"/>
      <c r="H46" s="110"/>
      <c r="I46" s="110"/>
      <c r="J46" s="111"/>
    </row>
    <row r="47" spans="1:16" ht="29.25" customHeight="1" x14ac:dyDescent="0.25">
      <c r="B47" s="108"/>
      <c r="C47" s="109"/>
      <c r="D47" s="109"/>
      <c r="E47" s="110"/>
      <c r="F47" s="110"/>
      <c r="G47" s="110"/>
      <c r="H47" s="110"/>
      <c r="I47" s="110"/>
      <c r="J47" s="111"/>
    </row>
    <row r="48" spans="1:16" ht="29.25" customHeight="1" x14ac:dyDescent="0.25">
      <c r="B48" s="108"/>
      <c r="C48" s="109"/>
      <c r="D48" s="109"/>
      <c r="E48" s="110"/>
      <c r="F48" s="110"/>
      <c r="G48" s="110"/>
      <c r="H48" s="110"/>
      <c r="I48" s="110"/>
      <c r="J48" s="111"/>
    </row>
    <row r="49" spans="2:10" ht="29.25" customHeight="1" x14ac:dyDescent="0.25">
      <c r="B49" s="108"/>
      <c r="C49" s="109"/>
      <c r="D49" s="109"/>
      <c r="E49" s="110"/>
      <c r="F49" s="110"/>
      <c r="G49" s="110"/>
      <c r="H49" s="110"/>
      <c r="I49" s="110"/>
      <c r="J49" s="111"/>
    </row>
    <row r="50" spans="2:10" ht="29.25" customHeight="1" x14ac:dyDescent="0.25">
      <c r="B50" s="108"/>
      <c r="C50" s="109"/>
      <c r="D50" s="109"/>
      <c r="E50" s="110"/>
      <c r="F50" s="110"/>
      <c r="G50" s="110"/>
      <c r="H50" s="110"/>
      <c r="I50" s="110"/>
      <c r="J50" s="111"/>
    </row>
    <row r="51" spans="2:10" ht="29.25" customHeight="1" x14ac:dyDescent="0.25">
      <c r="B51" s="108"/>
      <c r="C51" s="109"/>
      <c r="D51" s="109"/>
      <c r="E51" s="110"/>
      <c r="F51" s="110"/>
      <c r="G51" s="110"/>
      <c r="H51" s="110"/>
      <c r="I51" s="110"/>
      <c r="J51" s="111"/>
    </row>
    <row r="52" spans="2:10" ht="29.25" customHeight="1" x14ac:dyDescent="0.25">
      <c r="B52" s="108"/>
      <c r="C52" s="109"/>
      <c r="D52" s="109"/>
      <c r="E52" s="110"/>
      <c r="F52" s="110"/>
      <c r="G52" s="110"/>
      <c r="H52" s="110"/>
      <c r="I52" s="110"/>
      <c r="J52" s="111"/>
    </row>
    <row r="53" spans="2:10" ht="29.25" customHeight="1" x14ac:dyDescent="0.25">
      <c r="B53" s="108"/>
      <c r="C53" s="109"/>
      <c r="D53" s="109"/>
      <c r="E53" s="110"/>
      <c r="F53" s="110"/>
      <c r="G53" s="110"/>
      <c r="H53" s="110"/>
      <c r="I53" s="110"/>
      <c r="J53" s="111"/>
    </row>
    <row r="54" spans="2:10" ht="29.25" customHeight="1" x14ac:dyDescent="0.25">
      <c r="B54" s="108"/>
      <c r="C54" s="109"/>
      <c r="D54" s="109"/>
      <c r="E54" s="110"/>
      <c r="F54" s="110"/>
      <c r="G54" s="110"/>
      <c r="H54" s="110"/>
      <c r="I54" s="110"/>
      <c r="J54" s="111"/>
    </row>
    <row r="55" spans="2:10" ht="29.25" customHeight="1" x14ac:dyDescent="0.25">
      <c r="B55" s="108"/>
      <c r="C55" s="109"/>
      <c r="D55" s="109"/>
      <c r="E55" s="110"/>
      <c r="F55" s="110"/>
      <c r="G55" s="110"/>
      <c r="H55" s="110"/>
      <c r="I55" s="110"/>
      <c r="J55" s="111"/>
    </row>
    <row r="56" spans="2:10" ht="29.25" customHeight="1" x14ac:dyDescent="0.25">
      <c r="B56" s="108"/>
      <c r="C56" s="109"/>
      <c r="D56" s="109"/>
      <c r="E56" s="110"/>
      <c r="F56" s="110"/>
      <c r="G56" s="110"/>
      <c r="H56" s="110"/>
      <c r="I56" s="110"/>
      <c r="J56" s="111"/>
    </row>
    <row r="57" spans="2:10" ht="29.25" customHeight="1" x14ac:dyDescent="0.25">
      <c r="B57" s="108"/>
      <c r="C57" s="109"/>
      <c r="D57" s="109"/>
      <c r="E57" s="110"/>
      <c r="F57" s="110"/>
      <c r="G57" s="110"/>
      <c r="H57" s="110"/>
      <c r="I57" s="110"/>
      <c r="J57" s="111"/>
    </row>
    <row r="58" spans="2:10" ht="29.25" customHeight="1" x14ac:dyDescent="0.25">
      <c r="B58" s="108"/>
      <c r="C58" s="109"/>
      <c r="D58" s="109"/>
      <c r="E58" s="110"/>
      <c r="F58" s="110"/>
      <c r="G58" s="110"/>
      <c r="H58" s="110"/>
      <c r="I58" s="110"/>
      <c r="J58" s="111"/>
    </row>
    <row r="59" spans="2:10" ht="29.25" customHeight="1" x14ac:dyDescent="0.25">
      <c r="B59" s="108"/>
      <c r="C59" s="109"/>
      <c r="D59" s="109"/>
      <c r="E59" s="110"/>
      <c r="F59" s="110"/>
      <c r="G59" s="110"/>
      <c r="H59" s="110"/>
      <c r="I59" s="110"/>
      <c r="J59" s="111"/>
    </row>
    <row r="60" spans="2:10" ht="29.25" customHeight="1" x14ac:dyDescent="0.25">
      <c r="B60" s="108"/>
      <c r="C60" s="109"/>
      <c r="D60" s="109"/>
      <c r="E60" s="110"/>
      <c r="F60" s="110"/>
      <c r="G60" s="110"/>
      <c r="H60" s="110"/>
      <c r="I60" s="110"/>
      <c r="J60" s="111"/>
    </row>
    <row r="61" spans="2:10" ht="29.25" customHeight="1" x14ac:dyDescent="0.25">
      <c r="B61" s="108"/>
      <c r="C61" s="109"/>
      <c r="D61" s="109"/>
      <c r="E61" s="110"/>
      <c r="F61" s="110"/>
      <c r="G61" s="110"/>
      <c r="H61" s="110"/>
      <c r="I61" s="110"/>
      <c r="J61" s="111"/>
    </row>
    <row r="62" spans="2:10" ht="29.25" customHeight="1" x14ac:dyDescent="0.25">
      <c r="B62" s="108"/>
      <c r="C62" s="109"/>
      <c r="D62" s="109"/>
      <c r="E62" s="110"/>
      <c r="F62" s="110"/>
      <c r="G62" s="110"/>
      <c r="H62" s="110"/>
      <c r="I62" s="110"/>
      <c r="J62" s="111"/>
    </row>
    <row r="63" spans="2:10" ht="29.25" customHeight="1" x14ac:dyDescent="0.25">
      <c r="B63" s="108"/>
      <c r="C63" s="109"/>
      <c r="D63" s="109"/>
      <c r="E63" s="110"/>
      <c r="F63" s="110"/>
      <c r="G63" s="110"/>
      <c r="H63" s="110"/>
      <c r="I63" s="110"/>
      <c r="J63" s="111"/>
    </row>
    <row r="64" spans="2:10" ht="29.25" customHeight="1" x14ac:dyDescent="0.25">
      <c r="B64" s="108"/>
      <c r="C64" s="109"/>
      <c r="D64" s="109"/>
      <c r="E64" s="110"/>
      <c r="F64" s="110"/>
      <c r="G64" s="110"/>
      <c r="H64" s="110"/>
      <c r="I64" s="110"/>
      <c r="J64" s="111"/>
    </row>
    <row r="65" spans="2:10" ht="33" customHeight="1" x14ac:dyDescent="0.3">
      <c r="B65" s="110"/>
      <c r="C65" s="110"/>
      <c r="D65" s="110"/>
      <c r="E65" s="112"/>
      <c r="F65" s="112"/>
      <c r="G65" s="112"/>
      <c r="H65" s="112"/>
      <c r="I65" s="113"/>
      <c r="J65" s="114"/>
    </row>
    <row r="67" spans="2:10" ht="4.5" customHeight="1" x14ac:dyDescent="0.25">
      <c r="J67" s="86"/>
    </row>
  </sheetData>
  <mergeCells count="15">
    <mergeCell ref="A20:J20"/>
    <mergeCell ref="A21:J21"/>
    <mergeCell ref="D24:F24"/>
    <mergeCell ref="G24:I24"/>
    <mergeCell ref="D25:F25"/>
    <mergeCell ref="G25:I25"/>
    <mergeCell ref="F42:H42"/>
    <mergeCell ref="F43:H43"/>
    <mergeCell ref="D26:F26"/>
    <mergeCell ref="G26:I26"/>
    <mergeCell ref="B27:I27"/>
    <mergeCell ref="B35:E35"/>
    <mergeCell ref="I35:J35"/>
    <mergeCell ref="B36:E36"/>
    <mergeCell ref="I36:J36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P74"/>
  <sheetViews>
    <sheetView showGridLines="0" topLeftCell="A25" zoomScale="59" zoomScaleNormal="59" workbookViewId="0">
      <selection activeCell="B32" sqref="B32:J32"/>
    </sheetView>
  </sheetViews>
  <sheetFormatPr defaultColWidth="11.42578125" defaultRowHeight="15" x14ac:dyDescent="0.25"/>
  <cols>
    <col min="1" max="1" width="1" customWidth="1"/>
    <col min="2" max="2" width="26.140625" customWidth="1"/>
    <col min="3" max="3" width="17.85546875" customWidth="1"/>
    <col min="4" max="4" width="14" customWidth="1"/>
    <col min="5" max="5" width="17.5703125" customWidth="1"/>
    <col min="6" max="6" width="22" customWidth="1"/>
    <col min="7" max="7" width="17.140625" customWidth="1"/>
    <col min="8" max="8" width="17" customWidth="1"/>
    <col min="9" max="9" width="45.28515625" customWidth="1"/>
    <col min="10" max="10" width="26.7109375" customWidth="1"/>
    <col min="12" max="12" width="15.5703125" customWidth="1"/>
    <col min="16" max="16" width="14.85546875" bestFit="1" customWidth="1"/>
  </cols>
  <sheetData>
    <row r="17" spans="1:11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1" ht="31.5" x14ac:dyDescent="0.5">
      <c r="A20" s="179" t="s">
        <v>0</v>
      </c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1" ht="26.25" x14ac:dyDescent="0.4">
      <c r="A21" s="180" t="s">
        <v>70</v>
      </c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1" ht="26.25" x14ac:dyDescent="0.4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1" ht="27" thickBot="1" x14ac:dyDescent="0.4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1" ht="40.5" customHeight="1" x14ac:dyDescent="0.35">
      <c r="A24" s="75"/>
      <c r="B24" s="77" t="s">
        <v>71</v>
      </c>
      <c r="C24" s="78" t="s">
        <v>72</v>
      </c>
      <c r="D24" s="185" t="s">
        <v>73</v>
      </c>
      <c r="E24" s="185"/>
      <c r="F24" s="185"/>
      <c r="G24" s="185" t="s">
        <v>74</v>
      </c>
      <c r="H24" s="185"/>
      <c r="I24" s="185"/>
      <c r="J24" s="79" t="s">
        <v>75</v>
      </c>
    </row>
    <row r="25" spans="1:11" s="84" customFormat="1" ht="51" customHeight="1" x14ac:dyDescent="0.35">
      <c r="A25" s="80"/>
      <c r="B25" s="81" t="s">
        <v>76</v>
      </c>
      <c r="C25" s="82">
        <v>44251</v>
      </c>
      <c r="D25" s="175" t="s">
        <v>77</v>
      </c>
      <c r="E25" s="175"/>
      <c r="F25" s="175"/>
      <c r="G25" s="175" t="s">
        <v>78</v>
      </c>
      <c r="H25" s="175"/>
      <c r="I25" s="175"/>
      <c r="J25" s="83">
        <v>24239.17</v>
      </c>
      <c r="K25" s="84" t="s">
        <v>79</v>
      </c>
    </row>
    <row r="26" spans="1:11" s="84" customFormat="1" ht="51" customHeight="1" x14ac:dyDescent="0.35">
      <c r="A26" s="80"/>
      <c r="B26" s="81" t="s">
        <v>80</v>
      </c>
      <c r="C26" s="82">
        <v>44253</v>
      </c>
      <c r="D26" s="175" t="s">
        <v>77</v>
      </c>
      <c r="E26" s="175"/>
      <c r="F26" s="175"/>
      <c r="G26" s="175" t="s">
        <v>81</v>
      </c>
      <c r="H26" s="175"/>
      <c r="I26" s="175"/>
      <c r="J26" s="83">
        <v>24239.17</v>
      </c>
      <c r="K26" s="84" t="s">
        <v>79</v>
      </c>
    </row>
    <row r="27" spans="1:11" s="84" customFormat="1" ht="51" customHeight="1" x14ac:dyDescent="0.35">
      <c r="A27" s="80"/>
      <c r="B27" s="81" t="s">
        <v>82</v>
      </c>
      <c r="C27" s="82">
        <v>44260</v>
      </c>
      <c r="D27" s="175" t="s">
        <v>77</v>
      </c>
      <c r="E27" s="175"/>
      <c r="F27" s="175"/>
      <c r="G27" s="175" t="s">
        <v>83</v>
      </c>
      <c r="H27" s="175"/>
      <c r="I27" s="175"/>
      <c r="J27" s="83">
        <v>24239.17</v>
      </c>
      <c r="K27" s="84" t="s">
        <v>79</v>
      </c>
    </row>
    <row r="28" spans="1:11" s="84" customFormat="1" ht="51" customHeight="1" x14ac:dyDescent="0.35">
      <c r="A28" s="80"/>
      <c r="B28" s="182" t="s">
        <v>2</v>
      </c>
      <c r="C28" s="183"/>
      <c r="D28" s="183"/>
      <c r="E28" s="183"/>
      <c r="F28" s="183"/>
      <c r="G28" s="183"/>
      <c r="H28" s="183"/>
      <c r="I28" s="184"/>
      <c r="J28" s="145">
        <f>SUM(J25:J27)</f>
        <v>72717.509999999995</v>
      </c>
    </row>
    <row r="29" spans="1:11" s="84" customFormat="1" ht="51" customHeight="1" x14ac:dyDescent="0.35">
      <c r="A29" s="80"/>
      <c r="B29" s="81" t="s">
        <v>45</v>
      </c>
      <c r="C29" s="82">
        <v>44265</v>
      </c>
      <c r="D29" s="175" t="s">
        <v>43</v>
      </c>
      <c r="E29" s="175"/>
      <c r="F29" s="175"/>
      <c r="G29" s="175" t="s">
        <v>44</v>
      </c>
      <c r="H29" s="175"/>
      <c r="I29" s="175"/>
      <c r="J29" s="83">
        <v>5357.2</v>
      </c>
      <c r="K29" s="84" t="s">
        <v>84</v>
      </c>
    </row>
    <row r="30" spans="1:11" s="84" customFormat="1" ht="51" customHeight="1" x14ac:dyDescent="0.35">
      <c r="A30" s="80"/>
      <c r="B30" s="81" t="s">
        <v>47</v>
      </c>
      <c r="C30" s="82">
        <v>44265</v>
      </c>
      <c r="D30" s="175" t="s">
        <v>43</v>
      </c>
      <c r="E30" s="175"/>
      <c r="F30" s="175"/>
      <c r="G30" s="175" t="s">
        <v>46</v>
      </c>
      <c r="H30" s="175"/>
      <c r="I30" s="175"/>
      <c r="J30" s="83">
        <v>13570</v>
      </c>
      <c r="K30" s="84" t="s">
        <v>84</v>
      </c>
    </row>
    <row r="31" spans="1:11" s="84" customFormat="1" ht="51" customHeight="1" x14ac:dyDescent="0.35">
      <c r="A31" s="80"/>
      <c r="B31" s="182" t="s">
        <v>2</v>
      </c>
      <c r="C31" s="183"/>
      <c r="D31" s="183"/>
      <c r="E31" s="183"/>
      <c r="F31" s="183"/>
      <c r="G31" s="183"/>
      <c r="H31" s="183"/>
      <c r="I31" s="184"/>
      <c r="J31" s="145">
        <f>+J30+J29</f>
        <v>18927.2</v>
      </c>
    </row>
    <row r="32" spans="1:11" s="84" customFormat="1" ht="67.5" customHeight="1" x14ac:dyDescent="0.35">
      <c r="A32" s="80"/>
      <c r="B32" s="81">
        <v>2180</v>
      </c>
      <c r="C32" s="82">
        <v>44279</v>
      </c>
      <c r="D32" s="175" t="s">
        <v>85</v>
      </c>
      <c r="E32" s="175"/>
      <c r="F32" s="175"/>
      <c r="G32" s="175" t="s">
        <v>86</v>
      </c>
      <c r="H32" s="175"/>
      <c r="I32" s="175"/>
      <c r="J32" s="145">
        <v>18849.509999999998</v>
      </c>
      <c r="K32" s="84" t="s">
        <v>87</v>
      </c>
    </row>
    <row r="33" spans="1:16" s="84" customFormat="1" ht="66" customHeight="1" x14ac:dyDescent="0.35">
      <c r="A33" s="80"/>
      <c r="B33" s="81" t="s">
        <v>88</v>
      </c>
      <c r="C33" s="82">
        <v>44281</v>
      </c>
      <c r="D33" s="175" t="s">
        <v>89</v>
      </c>
      <c r="E33" s="175"/>
      <c r="F33" s="175"/>
      <c r="G33" s="175" t="s">
        <v>90</v>
      </c>
      <c r="H33" s="175"/>
      <c r="I33" s="175"/>
      <c r="J33" s="145">
        <v>10620</v>
      </c>
      <c r="K33" s="84" t="s">
        <v>91</v>
      </c>
    </row>
    <row r="34" spans="1:16" ht="40.5" customHeight="1" thickBot="1" x14ac:dyDescent="0.4">
      <c r="A34" s="75"/>
      <c r="B34" s="176" t="s">
        <v>2</v>
      </c>
      <c r="C34" s="177"/>
      <c r="D34" s="177"/>
      <c r="E34" s="177"/>
      <c r="F34" s="177"/>
      <c r="G34" s="177"/>
      <c r="H34" s="177"/>
      <c r="I34" s="177"/>
      <c r="J34" s="85">
        <f>+J33+J32+J31+J28</f>
        <v>121114.22</v>
      </c>
      <c r="L34" s="86"/>
      <c r="P34" s="87"/>
    </row>
    <row r="35" spans="1:16" ht="26.25" customHeight="1" x14ac:dyDescent="0.35">
      <c r="A35" s="75"/>
      <c r="B35" s="88"/>
      <c r="C35" s="88"/>
      <c r="D35" s="88"/>
      <c r="E35" s="88"/>
      <c r="F35" s="88"/>
      <c r="G35" s="88"/>
      <c r="H35" s="88"/>
      <c r="I35" s="88"/>
      <c r="J35" s="89"/>
      <c r="P35" s="87"/>
    </row>
    <row r="36" spans="1:16" ht="26.25" customHeight="1" x14ac:dyDescent="0.35">
      <c r="A36" s="75"/>
      <c r="B36" s="88"/>
      <c r="C36" s="88"/>
      <c r="D36" s="88"/>
      <c r="E36" s="88"/>
      <c r="F36" s="88"/>
      <c r="G36" s="88"/>
      <c r="H36" s="88"/>
      <c r="I36" s="88"/>
      <c r="J36" s="89"/>
      <c r="P36" s="87"/>
    </row>
    <row r="37" spans="1:16" ht="26.25" customHeight="1" x14ac:dyDescent="0.35">
      <c r="A37" s="75"/>
      <c r="B37" s="88"/>
      <c r="C37" s="88"/>
      <c r="D37" s="88"/>
      <c r="E37" s="88"/>
      <c r="F37" s="88"/>
      <c r="G37" s="88"/>
      <c r="H37" s="88"/>
      <c r="I37" s="88"/>
      <c r="J37" s="89"/>
      <c r="P37" s="87"/>
    </row>
    <row r="38" spans="1:16" ht="26.25" customHeight="1" x14ac:dyDescent="0.35">
      <c r="A38" s="75"/>
      <c r="B38" s="88"/>
      <c r="C38" s="88"/>
      <c r="D38" s="88"/>
      <c r="E38" s="88"/>
      <c r="F38" s="88"/>
      <c r="G38" s="88"/>
      <c r="H38" s="88"/>
      <c r="I38" s="88"/>
      <c r="J38" s="89"/>
      <c r="P38" s="87"/>
    </row>
    <row r="39" spans="1:16" ht="26.25" customHeight="1" x14ac:dyDescent="0.35">
      <c r="A39" s="75"/>
      <c r="B39" s="88"/>
      <c r="C39" s="88"/>
      <c r="D39" s="88"/>
      <c r="E39" s="88"/>
      <c r="F39" s="88"/>
      <c r="G39" s="88"/>
      <c r="H39" s="88"/>
      <c r="I39" s="88"/>
      <c r="J39" s="89"/>
      <c r="P39" s="87"/>
    </row>
    <row r="40" spans="1:16" ht="26.25" customHeight="1" x14ac:dyDescent="0.35">
      <c r="A40" s="75"/>
      <c r="B40" s="88"/>
      <c r="C40" s="88"/>
      <c r="D40" s="88"/>
      <c r="E40" s="88"/>
      <c r="F40" s="88"/>
      <c r="G40" s="88"/>
      <c r="H40" s="88"/>
      <c r="I40" s="88"/>
      <c r="J40" s="89"/>
      <c r="P40" s="87"/>
    </row>
    <row r="41" spans="1:16" ht="26.25" customHeight="1" x14ac:dyDescent="0.35">
      <c r="A41" s="75"/>
      <c r="B41" s="90"/>
      <c r="C41" s="91"/>
      <c r="D41" s="92"/>
      <c r="E41" s="93"/>
      <c r="F41" s="75"/>
      <c r="G41" s="94"/>
      <c r="H41" s="94"/>
      <c r="I41" s="94"/>
      <c r="J41" s="94"/>
    </row>
    <row r="42" spans="1:16" ht="24.75" x14ac:dyDescent="0.4">
      <c r="A42" s="75"/>
      <c r="B42" s="178" t="s">
        <v>36</v>
      </c>
      <c r="C42" s="178"/>
      <c r="D42" s="178"/>
      <c r="E42" s="178"/>
      <c r="F42" s="95"/>
      <c r="G42" s="95"/>
      <c r="H42" s="96"/>
      <c r="I42" s="173" t="s">
        <v>1</v>
      </c>
      <c r="J42" s="173"/>
    </row>
    <row r="43" spans="1:16" ht="23.25" x14ac:dyDescent="0.35">
      <c r="A43" s="75"/>
      <c r="B43" s="174" t="s">
        <v>37</v>
      </c>
      <c r="C43" s="174"/>
      <c r="D43" s="174"/>
      <c r="E43" s="174"/>
      <c r="F43" s="97"/>
      <c r="G43" s="97"/>
      <c r="H43" s="96"/>
      <c r="I43" s="174" t="s">
        <v>92</v>
      </c>
      <c r="J43" s="174"/>
    </row>
    <row r="44" spans="1:16" ht="18.75" x14ac:dyDescent="0.3">
      <c r="A44" s="75"/>
      <c r="B44" s="98"/>
      <c r="C44" s="98"/>
      <c r="D44" s="98"/>
      <c r="E44" s="99"/>
      <c r="F44" s="99"/>
      <c r="G44" s="99"/>
      <c r="H44" s="75"/>
      <c r="I44" s="98"/>
      <c r="J44" s="98"/>
    </row>
    <row r="45" spans="1:16" ht="18.75" x14ac:dyDescent="0.3">
      <c r="A45" s="75"/>
      <c r="B45" s="98"/>
      <c r="C45" s="98"/>
      <c r="D45" s="98"/>
      <c r="E45" s="99"/>
      <c r="F45" s="99"/>
      <c r="G45" s="99"/>
      <c r="H45" s="75"/>
      <c r="I45" s="98"/>
      <c r="J45" s="98"/>
    </row>
    <row r="46" spans="1:16" ht="18.75" x14ac:dyDescent="0.3">
      <c r="A46" s="75"/>
      <c r="B46" s="98"/>
      <c r="C46" s="98"/>
      <c r="D46" s="98"/>
      <c r="E46" s="99"/>
      <c r="F46" s="99"/>
      <c r="G46" s="99"/>
      <c r="H46" s="75"/>
      <c r="I46" s="98"/>
      <c r="J46" s="98"/>
    </row>
    <row r="47" spans="1:16" ht="18.75" x14ac:dyDescent="0.3">
      <c r="A47" s="75"/>
      <c r="B47" s="98"/>
      <c r="C47" s="98"/>
      <c r="D47" s="98"/>
      <c r="E47" s="99"/>
      <c r="F47" s="99"/>
      <c r="G47" s="99"/>
      <c r="H47" s="75"/>
      <c r="I47" s="98"/>
      <c r="J47" s="98"/>
    </row>
    <row r="48" spans="1:16" ht="29.25" customHeight="1" x14ac:dyDescent="0.25">
      <c r="A48" s="75"/>
      <c r="B48" s="100"/>
      <c r="C48" s="101"/>
      <c r="D48" s="101"/>
      <c r="E48" s="102"/>
      <c r="F48" s="103"/>
      <c r="G48" s="103"/>
      <c r="H48" s="103"/>
      <c r="I48" s="102"/>
      <c r="J48" s="104"/>
    </row>
    <row r="49" spans="1:10" ht="24.75" x14ac:dyDescent="0.4">
      <c r="A49" s="75"/>
      <c r="B49" s="100"/>
      <c r="C49" s="101"/>
      <c r="D49" s="101"/>
      <c r="E49" s="75"/>
      <c r="F49" s="173" t="s">
        <v>93</v>
      </c>
      <c r="G49" s="173"/>
      <c r="H49" s="173"/>
      <c r="I49" s="102"/>
      <c r="J49" s="104"/>
    </row>
    <row r="50" spans="1:10" ht="23.25" x14ac:dyDescent="0.35">
      <c r="A50" s="75"/>
      <c r="B50" s="100"/>
      <c r="C50" s="101"/>
      <c r="D50" s="101"/>
      <c r="E50" s="75"/>
      <c r="F50" s="174" t="s">
        <v>94</v>
      </c>
      <c r="G50" s="174"/>
      <c r="H50" s="174"/>
      <c r="I50" s="102"/>
      <c r="J50" s="104"/>
    </row>
    <row r="51" spans="1:10" ht="29.25" customHeight="1" x14ac:dyDescent="0.25">
      <c r="A51" s="75"/>
      <c r="B51" s="105"/>
      <c r="C51" s="106"/>
      <c r="D51" s="106"/>
      <c r="E51" s="107"/>
      <c r="F51" s="107"/>
      <c r="G51" s="107"/>
      <c r="H51" s="107"/>
      <c r="I51" s="107"/>
      <c r="J51" s="104"/>
    </row>
    <row r="52" spans="1:10" ht="29.25" customHeight="1" x14ac:dyDescent="0.25">
      <c r="B52" s="108"/>
      <c r="C52" s="109"/>
      <c r="D52" s="109"/>
      <c r="E52" s="110"/>
      <c r="F52" s="110"/>
      <c r="G52" s="110"/>
      <c r="H52" s="110"/>
      <c r="I52" s="110"/>
      <c r="J52" s="111"/>
    </row>
    <row r="53" spans="1:10" ht="29.25" customHeight="1" x14ac:dyDescent="0.25">
      <c r="B53" s="108"/>
      <c r="C53" s="109"/>
      <c r="D53" s="109"/>
      <c r="E53" s="110"/>
      <c r="F53" s="110"/>
      <c r="G53" s="110"/>
      <c r="H53" s="110"/>
      <c r="I53" s="110"/>
      <c r="J53" s="111"/>
    </row>
    <row r="54" spans="1:10" ht="29.25" customHeight="1" x14ac:dyDescent="0.25">
      <c r="B54" s="108"/>
      <c r="C54" s="109"/>
      <c r="D54" s="109"/>
      <c r="E54" s="110"/>
      <c r="F54" s="110"/>
      <c r="G54" s="110"/>
      <c r="H54" s="110"/>
      <c r="I54" s="110"/>
      <c r="J54" s="111"/>
    </row>
    <row r="55" spans="1:10" ht="29.25" customHeight="1" x14ac:dyDescent="0.25">
      <c r="B55" s="108"/>
      <c r="C55" s="109"/>
      <c r="D55" s="109"/>
      <c r="E55" s="110"/>
      <c r="F55" s="110"/>
      <c r="G55" s="110"/>
      <c r="H55" s="110"/>
      <c r="I55" s="110"/>
      <c r="J55" s="111"/>
    </row>
    <row r="56" spans="1:10" ht="29.25" customHeight="1" x14ac:dyDescent="0.25">
      <c r="B56" s="108"/>
      <c r="C56" s="109"/>
      <c r="D56" s="109"/>
      <c r="E56" s="110"/>
      <c r="F56" s="110"/>
      <c r="G56" s="110"/>
      <c r="H56" s="110"/>
      <c r="I56" s="110"/>
      <c r="J56" s="111"/>
    </row>
    <row r="57" spans="1:10" ht="29.25" customHeight="1" x14ac:dyDescent="0.25">
      <c r="B57" s="108"/>
      <c r="C57" s="109"/>
      <c r="D57" s="109"/>
      <c r="E57" s="110"/>
      <c r="F57" s="110"/>
      <c r="G57" s="110"/>
      <c r="H57" s="110"/>
      <c r="I57" s="110"/>
      <c r="J57" s="111"/>
    </row>
    <row r="58" spans="1:10" ht="29.25" customHeight="1" x14ac:dyDescent="0.25">
      <c r="B58" s="108"/>
      <c r="C58" s="109"/>
      <c r="D58" s="109"/>
      <c r="E58" s="110"/>
      <c r="F58" s="110"/>
      <c r="G58" s="110"/>
      <c r="H58" s="110"/>
      <c r="I58" s="110"/>
      <c r="J58" s="111"/>
    </row>
    <row r="59" spans="1:10" ht="29.25" customHeight="1" x14ac:dyDescent="0.25">
      <c r="B59" s="108"/>
      <c r="C59" s="109"/>
      <c r="D59" s="109"/>
      <c r="E59" s="110"/>
      <c r="F59" s="110"/>
      <c r="G59" s="110"/>
      <c r="H59" s="110"/>
      <c r="I59" s="110"/>
      <c r="J59" s="111"/>
    </row>
    <row r="60" spans="1:10" ht="29.25" customHeight="1" x14ac:dyDescent="0.25">
      <c r="B60" s="108"/>
      <c r="C60" s="109"/>
      <c r="D60" s="109"/>
      <c r="E60" s="110"/>
      <c r="F60" s="110"/>
      <c r="G60" s="110"/>
      <c r="H60" s="110"/>
      <c r="I60" s="110"/>
      <c r="J60" s="111"/>
    </row>
    <row r="61" spans="1:10" ht="29.25" customHeight="1" x14ac:dyDescent="0.25">
      <c r="B61" s="108"/>
      <c r="C61" s="109"/>
      <c r="D61" s="109"/>
      <c r="E61" s="110"/>
      <c r="F61" s="110"/>
      <c r="G61" s="110"/>
      <c r="H61" s="110"/>
      <c r="I61" s="110"/>
      <c r="J61" s="111"/>
    </row>
    <row r="62" spans="1:10" ht="29.25" customHeight="1" x14ac:dyDescent="0.25">
      <c r="B62" s="108"/>
      <c r="C62" s="109"/>
      <c r="D62" s="109"/>
      <c r="E62" s="110"/>
      <c r="F62" s="110"/>
      <c r="G62" s="110"/>
      <c r="H62" s="110"/>
      <c r="I62" s="110"/>
      <c r="J62" s="111"/>
    </row>
    <row r="63" spans="1:10" ht="29.25" customHeight="1" x14ac:dyDescent="0.25">
      <c r="B63" s="108"/>
      <c r="C63" s="109"/>
      <c r="D63" s="109"/>
      <c r="E63" s="110"/>
      <c r="F63" s="110"/>
      <c r="G63" s="110"/>
      <c r="H63" s="110"/>
      <c r="I63" s="110"/>
      <c r="J63" s="111"/>
    </row>
    <row r="64" spans="1:10" ht="29.25" customHeight="1" x14ac:dyDescent="0.25">
      <c r="B64" s="108"/>
      <c r="C64" s="109"/>
      <c r="D64" s="109"/>
      <c r="E64" s="110"/>
      <c r="F64" s="110"/>
      <c r="G64" s="110"/>
      <c r="H64" s="110"/>
      <c r="I64" s="110"/>
      <c r="J64" s="111"/>
    </row>
    <row r="65" spans="2:10" ht="29.25" customHeight="1" x14ac:dyDescent="0.25">
      <c r="B65" s="108"/>
      <c r="C65" s="109"/>
      <c r="D65" s="109"/>
      <c r="E65" s="110"/>
      <c r="F65" s="110"/>
      <c r="G65" s="110"/>
      <c r="H65" s="110"/>
      <c r="I65" s="110"/>
      <c r="J65" s="111"/>
    </row>
    <row r="66" spans="2:10" ht="29.25" customHeight="1" x14ac:dyDescent="0.25">
      <c r="B66" s="108"/>
      <c r="C66" s="109"/>
      <c r="D66" s="109"/>
      <c r="E66" s="110"/>
      <c r="F66" s="110"/>
      <c r="G66" s="110"/>
      <c r="H66" s="110"/>
      <c r="I66" s="110"/>
      <c r="J66" s="111"/>
    </row>
    <row r="67" spans="2:10" ht="29.25" customHeight="1" x14ac:dyDescent="0.25">
      <c r="B67" s="108"/>
      <c r="C67" s="109"/>
      <c r="D67" s="109"/>
      <c r="E67" s="110"/>
      <c r="F67" s="110"/>
      <c r="G67" s="110"/>
      <c r="H67" s="110"/>
      <c r="I67" s="110"/>
      <c r="J67" s="111"/>
    </row>
    <row r="68" spans="2:10" ht="29.25" customHeight="1" x14ac:dyDescent="0.25">
      <c r="B68" s="108"/>
      <c r="C68" s="109"/>
      <c r="D68" s="109"/>
      <c r="E68" s="110"/>
      <c r="F68" s="110"/>
      <c r="G68" s="110"/>
      <c r="H68" s="110"/>
      <c r="I68" s="110"/>
      <c r="J68" s="111"/>
    </row>
    <row r="69" spans="2:10" ht="29.25" customHeight="1" x14ac:dyDescent="0.25">
      <c r="B69" s="108"/>
      <c r="C69" s="109"/>
      <c r="D69" s="109"/>
      <c r="E69" s="110"/>
      <c r="F69" s="110"/>
      <c r="G69" s="110"/>
      <c r="H69" s="110"/>
      <c r="I69" s="110"/>
      <c r="J69" s="111"/>
    </row>
    <row r="70" spans="2:10" ht="29.25" customHeight="1" x14ac:dyDescent="0.25">
      <c r="B70" s="108"/>
      <c r="C70" s="109"/>
      <c r="D70" s="109"/>
      <c r="E70" s="110"/>
      <c r="F70" s="110"/>
      <c r="G70" s="110"/>
      <c r="H70" s="110"/>
      <c r="I70" s="110"/>
      <c r="J70" s="111"/>
    </row>
    <row r="71" spans="2:10" ht="29.25" customHeight="1" x14ac:dyDescent="0.25">
      <c r="B71" s="108"/>
      <c r="C71" s="109"/>
      <c r="D71" s="109"/>
      <c r="E71" s="110"/>
      <c r="F71" s="110"/>
      <c r="G71" s="110"/>
      <c r="H71" s="110"/>
      <c r="I71" s="110"/>
      <c r="J71" s="111"/>
    </row>
    <row r="72" spans="2:10" ht="33" customHeight="1" x14ac:dyDescent="0.3">
      <c r="B72" s="110"/>
      <c r="C72" s="110"/>
      <c r="D72" s="110"/>
      <c r="E72" s="112"/>
      <c r="F72" s="112"/>
      <c r="G72" s="112"/>
      <c r="H72" s="112"/>
      <c r="I72" s="113"/>
      <c r="J72" s="114"/>
    </row>
    <row r="74" spans="2:10" ht="4.5" customHeight="1" x14ac:dyDescent="0.25">
      <c r="J74" s="86"/>
    </row>
  </sheetData>
  <mergeCells count="27">
    <mergeCell ref="A20:J20"/>
    <mergeCell ref="A21:J21"/>
    <mergeCell ref="D24:F24"/>
    <mergeCell ref="G24:I24"/>
    <mergeCell ref="D25:F25"/>
    <mergeCell ref="G25:I25"/>
    <mergeCell ref="D26:F26"/>
    <mergeCell ref="G26:I26"/>
    <mergeCell ref="D27:F27"/>
    <mergeCell ref="G27:I27"/>
    <mergeCell ref="D29:F29"/>
    <mergeCell ref="G29:I29"/>
    <mergeCell ref="B28:I28"/>
    <mergeCell ref="D30:F30"/>
    <mergeCell ref="G30:I30"/>
    <mergeCell ref="D32:F32"/>
    <mergeCell ref="G32:I32"/>
    <mergeCell ref="D33:F33"/>
    <mergeCell ref="G33:I33"/>
    <mergeCell ref="B31:I31"/>
    <mergeCell ref="F50:H50"/>
    <mergeCell ref="B34:I34"/>
    <mergeCell ref="B42:E42"/>
    <mergeCell ref="I42:J42"/>
    <mergeCell ref="B43:E43"/>
    <mergeCell ref="I43:J43"/>
    <mergeCell ref="F49:H4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3"/>
  <sheetViews>
    <sheetView showGridLines="0" topLeftCell="D10" zoomScale="59" zoomScaleNormal="59" workbookViewId="0">
      <selection activeCell="Q20" sqref="Q20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22" style="1" customWidth="1"/>
    <col min="5" max="5" width="17.140625" style="1" customWidth="1"/>
    <col min="6" max="6" width="17" style="1" customWidth="1"/>
    <col min="7" max="7" width="45.28515625" style="1" customWidth="1"/>
    <col min="8" max="8" width="26.140625" style="1" customWidth="1"/>
    <col min="9" max="9" width="27.7109375" style="1" customWidth="1"/>
    <col min="10" max="10" width="26.7109375" style="1" customWidth="1"/>
    <col min="11" max="12" width="23.85546875" style="1" customWidth="1"/>
    <col min="13" max="13" width="26.85546875" style="2" customWidth="1"/>
    <col min="14" max="14" width="29.140625" style="1" customWidth="1"/>
    <col min="15" max="15" width="24.42578125" style="1" customWidth="1"/>
    <col min="16" max="16" width="14.85546875" style="1" bestFit="1" customWidth="1"/>
    <col min="17" max="16384" width="11.42578125" style="1"/>
  </cols>
  <sheetData>
    <row r="7" spans="1:14" x14ac:dyDescent="0.2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x14ac:dyDescent="0.25">
      <c r="A8" s="199" t="s">
        <v>59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4" ht="19.5" thickBo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4" ht="40.5" customHeight="1" thickBot="1" x14ac:dyDescent="0.3">
      <c r="B11" s="200" t="s">
        <v>7</v>
      </c>
      <c r="C11" s="201"/>
      <c r="D11" s="201"/>
      <c r="E11" s="201" t="s">
        <v>6</v>
      </c>
      <c r="F11" s="201"/>
      <c r="G11" s="201"/>
      <c r="H11" s="41" t="s">
        <v>5</v>
      </c>
      <c r="I11" s="20" t="s">
        <v>4</v>
      </c>
      <c r="J11" s="20" t="s">
        <v>3</v>
      </c>
      <c r="K11" s="20" t="s">
        <v>8</v>
      </c>
      <c r="L11" s="20" t="s">
        <v>9</v>
      </c>
      <c r="M11" s="21" t="s">
        <v>10</v>
      </c>
      <c r="N11" s="22" t="s">
        <v>11</v>
      </c>
    </row>
    <row r="12" spans="1:14" s="4" customFormat="1" ht="51" customHeight="1" x14ac:dyDescent="0.25">
      <c r="B12" s="202" t="s">
        <v>43</v>
      </c>
      <c r="C12" s="203"/>
      <c r="D12" s="203"/>
      <c r="E12" s="203" t="s">
        <v>44</v>
      </c>
      <c r="F12" s="203"/>
      <c r="G12" s="203"/>
      <c r="H12" s="54" t="s">
        <v>45</v>
      </c>
      <c r="I12" s="55">
        <v>44265</v>
      </c>
      <c r="J12" s="56">
        <v>5357.2</v>
      </c>
      <c r="K12" s="57">
        <v>44296</v>
      </c>
      <c r="L12" s="58">
        <v>0</v>
      </c>
      <c r="M12" s="59">
        <f>+J12-L12</f>
        <v>5357.2</v>
      </c>
      <c r="N12" s="60" t="s">
        <v>22</v>
      </c>
    </row>
    <row r="13" spans="1:14" s="4" customFormat="1" ht="51" customHeight="1" x14ac:dyDescent="0.25">
      <c r="B13" s="195" t="s">
        <v>43</v>
      </c>
      <c r="C13" s="196"/>
      <c r="D13" s="196"/>
      <c r="E13" s="196" t="s">
        <v>46</v>
      </c>
      <c r="F13" s="196"/>
      <c r="G13" s="196"/>
      <c r="H13" s="61" t="s">
        <v>47</v>
      </c>
      <c r="I13" s="62">
        <v>44265</v>
      </c>
      <c r="J13" s="63">
        <v>13570</v>
      </c>
      <c r="K13" s="64">
        <v>44296</v>
      </c>
      <c r="L13" s="58">
        <v>0</v>
      </c>
      <c r="M13" s="65">
        <f t="shared" ref="M13:M22" si="0">+J13-L13</f>
        <v>13570</v>
      </c>
      <c r="N13" s="60" t="s">
        <v>22</v>
      </c>
    </row>
    <row r="14" spans="1:14" s="4" customFormat="1" ht="51" customHeight="1" x14ac:dyDescent="0.25">
      <c r="B14" s="195" t="s">
        <v>43</v>
      </c>
      <c r="C14" s="196"/>
      <c r="D14" s="196"/>
      <c r="E14" s="196" t="s">
        <v>48</v>
      </c>
      <c r="F14" s="196"/>
      <c r="G14" s="196"/>
      <c r="H14" s="61" t="s">
        <v>49</v>
      </c>
      <c r="I14" s="62">
        <v>44291</v>
      </c>
      <c r="J14" s="63">
        <v>5357.2</v>
      </c>
      <c r="K14" s="64">
        <v>44321</v>
      </c>
      <c r="L14" s="58">
        <v>0</v>
      </c>
      <c r="M14" s="65">
        <f t="shared" si="0"/>
        <v>5357.2</v>
      </c>
      <c r="N14" s="60" t="s">
        <v>22</v>
      </c>
    </row>
    <row r="15" spans="1:14" s="4" customFormat="1" ht="51" customHeight="1" x14ac:dyDescent="0.25">
      <c r="B15" s="195" t="s">
        <v>43</v>
      </c>
      <c r="C15" s="196"/>
      <c r="D15" s="196"/>
      <c r="E15" s="196" t="s">
        <v>50</v>
      </c>
      <c r="F15" s="196"/>
      <c r="G15" s="196"/>
      <c r="H15" s="61" t="s">
        <v>51</v>
      </c>
      <c r="I15" s="62">
        <v>44291</v>
      </c>
      <c r="J15" s="63">
        <v>13570</v>
      </c>
      <c r="K15" s="64">
        <v>44321</v>
      </c>
      <c r="L15" s="58">
        <v>0</v>
      </c>
      <c r="M15" s="65">
        <f t="shared" si="0"/>
        <v>13570</v>
      </c>
      <c r="N15" s="60" t="s">
        <v>22</v>
      </c>
    </row>
    <row r="16" spans="1:14" s="4" customFormat="1" ht="51" customHeight="1" x14ac:dyDescent="0.25">
      <c r="B16" s="195" t="s">
        <v>43</v>
      </c>
      <c r="C16" s="196"/>
      <c r="D16" s="196"/>
      <c r="E16" s="196" t="s">
        <v>52</v>
      </c>
      <c r="F16" s="196"/>
      <c r="G16" s="196"/>
      <c r="H16" s="61" t="s">
        <v>53</v>
      </c>
      <c r="I16" s="62">
        <v>44291</v>
      </c>
      <c r="J16" s="63">
        <v>5357.2</v>
      </c>
      <c r="K16" s="64">
        <v>44321</v>
      </c>
      <c r="L16" s="58">
        <v>0</v>
      </c>
      <c r="M16" s="65">
        <f t="shared" si="0"/>
        <v>5357.2</v>
      </c>
      <c r="N16" s="60" t="s">
        <v>22</v>
      </c>
    </row>
    <row r="17" spans="2:16" s="4" customFormat="1" ht="51" customHeight="1" x14ac:dyDescent="0.25">
      <c r="B17" s="195" t="s">
        <v>43</v>
      </c>
      <c r="C17" s="196"/>
      <c r="D17" s="196"/>
      <c r="E17" s="196" t="s">
        <v>54</v>
      </c>
      <c r="F17" s="196"/>
      <c r="G17" s="196"/>
      <c r="H17" s="61" t="s">
        <v>55</v>
      </c>
      <c r="I17" s="62">
        <v>44301</v>
      </c>
      <c r="J17" s="63">
        <v>13570</v>
      </c>
      <c r="K17" s="64">
        <v>44331</v>
      </c>
      <c r="L17" s="58">
        <v>0</v>
      </c>
      <c r="M17" s="65">
        <f t="shared" si="0"/>
        <v>13570</v>
      </c>
      <c r="N17" s="66" t="s">
        <v>32</v>
      </c>
      <c r="O17" s="4" t="s">
        <v>84</v>
      </c>
    </row>
    <row r="18" spans="2:16" s="4" customFormat="1" ht="51" customHeight="1" x14ac:dyDescent="0.25">
      <c r="B18" s="189"/>
      <c r="C18" s="190"/>
      <c r="D18" s="190"/>
      <c r="E18" s="190"/>
      <c r="F18" s="190"/>
      <c r="G18" s="190"/>
      <c r="H18" s="190"/>
      <c r="I18" s="191"/>
      <c r="J18" s="147">
        <f>+J17+J16+J15+J14</f>
        <v>37854.400000000001</v>
      </c>
      <c r="K18" s="146">
        <f>SUM(J12:J17)</f>
        <v>56781.599999999999</v>
      </c>
      <c r="L18" s="58"/>
      <c r="M18" s="65"/>
      <c r="N18" s="66"/>
    </row>
    <row r="19" spans="2:16" s="4" customFormat="1" ht="67.5" customHeight="1" x14ac:dyDescent="0.25">
      <c r="B19" s="195" t="s">
        <v>60</v>
      </c>
      <c r="C19" s="196"/>
      <c r="D19" s="196"/>
      <c r="E19" s="196" t="s">
        <v>61</v>
      </c>
      <c r="F19" s="196"/>
      <c r="G19" s="196"/>
      <c r="H19" s="61" t="s">
        <v>62</v>
      </c>
      <c r="I19" s="62">
        <v>44314</v>
      </c>
      <c r="J19" s="63">
        <v>38456.519999999997</v>
      </c>
      <c r="K19" s="64">
        <v>44344</v>
      </c>
      <c r="L19" s="58">
        <v>0</v>
      </c>
      <c r="M19" s="65">
        <f t="shared" si="0"/>
        <v>38456.519999999997</v>
      </c>
      <c r="N19" s="66" t="s">
        <v>32</v>
      </c>
      <c r="O19" s="4" t="s">
        <v>116</v>
      </c>
    </row>
    <row r="20" spans="2:16" s="4" customFormat="1" ht="67.5" customHeight="1" x14ac:dyDescent="0.25">
      <c r="B20" s="195" t="s">
        <v>60</v>
      </c>
      <c r="C20" s="196"/>
      <c r="D20" s="196"/>
      <c r="E20" s="196" t="s">
        <v>63</v>
      </c>
      <c r="F20" s="196"/>
      <c r="G20" s="196"/>
      <c r="H20" s="61" t="s">
        <v>64</v>
      </c>
      <c r="I20" s="62">
        <v>44314</v>
      </c>
      <c r="J20" s="63">
        <v>9854</v>
      </c>
      <c r="K20" s="64">
        <v>44344</v>
      </c>
      <c r="L20" s="58">
        <v>0</v>
      </c>
      <c r="M20" s="65">
        <f t="shared" si="0"/>
        <v>9854</v>
      </c>
      <c r="N20" s="66" t="s">
        <v>32</v>
      </c>
      <c r="O20" s="4" t="s">
        <v>117</v>
      </c>
    </row>
    <row r="21" spans="2:16" s="4" customFormat="1" ht="67.5" customHeight="1" x14ac:dyDescent="0.25">
      <c r="B21" s="195" t="s">
        <v>65</v>
      </c>
      <c r="C21" s="196"/>
      <c r="D21" s="196"/>
      <c r="E21" s="196" t="s">
        <v>66</v>
      </c>
      <c r="F21" s="196"/>
      <c r="G21" s="196"/>
      <c r="H21" s="61" t="s">
        <v>67</v>
      </c>
      <c r="I21" s="62">
        <v>44314</v>
      </c>
      <c r="J21" s="63">
        <v>125032.8</v>
      </c>
      <c r="K21" s="64">
        <v>44344</v>
      </c>
      <c r="L21" s="58">
        <v>0</v>
      </c>
      <c r="M21" s="65">
        <f t="shared" si="0"/>
        <v>125032.8</v>
      </c>
      <c r="N21" s="66" t="s">
        <v>32</v>
      </c>
      <c r="O21" s="4" t="s">
        <v>115</v>
      </c>
    </row>
    <row r="22" spans="2:16" s="4" customFormat="1" ht="67.5" customHeight="1" thickBot="1" x14ac:dyDescent="0.3">
      <c r="B22" s="197" t="s">
        <v>65</v>
      </c>
      <c r="C22" s="198"/>
      <c r="D22" s="198"/>
      <c r="E22" s="198" t="s">
        <v>68</v>
      </c>
      <c r="F22" s="198"/>
      <c r="G22" s="198"/>
      <c r="H22" s="70" t="s">
        <v>69</v>
      </c>
      <c r="I22" s="71">
        <v>44316</v>
      </c>
      <c r="J22" s="72">
        <v>76475.8</v>
      </c>
      <c r="K22" s="73">
        <v>44344</v>
      </c>
      <c r="L22" s="58">
        <v>0</v>
      </c>
      <c r="M22" s="74">
        <f t="shared" si="0"/>
        <v>76475.8</v>
      </c>
      <c r="N22" s="66" t="s">
        <v>32</v>
      </c>
      <c r="O22" s="4" t="s">
        <v>115</v>
      </c>
    </row>
    <row r="23" spans="2:16" s="4" customFormat="1" ht="51" customHeight="1" thickBot="1" x14ac:dyDescent="0.3">
      <c r="B23" s="189"/>
      <c r="C23" s="190"/>
      <c r="D23" s="190"/>
      <c r="E23" s="190"/>
      <c r="F23" s="190"/>
      <c r="G23" s="190"/>
      <c r="H23" s="190"/>
      <c r="I23" s="191"/>
      <c r="J23" s="63">
        <f>SUM(J21:J22)</f>
        <v>201508.6</v>
      </c>
      <c r="K23" s="64"/>
      <c r="L23" s="58"/>
      <c r="M23" s="65"/>
      <c r="N23" s="66"/>
      <c r="O23" s="4" t="s">
        <v>115</v>
      </c>
    </row>
    <row r="24" spans="2:16" ht="40.5" customHeight="1" thickBot="1" x14ac:dyDescent="0.3">
      <c r="B24" s="192" t="s">
        <v>2</v>
      </c>
      <c r="C24" s="193"/>
      <c r="D24" s="193"/>
      <c r="E24" s="193"/>
      <c r="F24" s="193"/>
      <c r="G24" s="193"/>
      <c r="H24" s="193"/>
      <c r="I24" s="194"/>
      <c r="J24" s="67">
        <f>+J18+J19+J20</f>
        <v>86164.92</v>
      </c>
      <c r="L24" s="68">
        <f>SUM(L12:L22)</f>
        <v>0</v>
      </c>
      <c r="M24" s="69">
        <f>SUM(M12:M22)</f>
        <v>306600.71999999997</v>
      </c>
      <c r="P24" s="6"/>
    </row>
    <row r="25" spans="2:16" ht="26.25" customHeight="1" x14ac:dyDescent="0.25">
      <c r="B25" s="9"/>
      <c r="C25" s="9"/>
      <c r="D25" s="9"/>
      <c r="E25" s="9"/>
      <c r="F25" s="9"/>
      <c r="G25" s="9"/>
      <c r="H25" s="9"/>
      <c r="I25" s="9"/>
      <c r="J25" s="8"/>
      <c r="P25" s="6"/>
    </row>
    <row r="26" spans="2:16" ht="26.25" customHeight="1" x14ac:dyDescent="0.25">
      <c r="B26" s="9"/>
      <c r="C26" s="9"/>
      <c r="D26" s="9"/>
      <c r="E26" s="9"/>
      <c r="F26" s="9"/>
      <c r="G26" s="9"/>
      <c r="H26" s="9"/>
      <c r="I26" s="9"/>
      <c r="J26" s="8"/>
      <c r="P26" s="6"/>
    </row>
    <row r="27" spans="2:16" ht="26.25" customHeight="1" x14ac:dyDescent="0.25">
      <c r="B27" s="9"/>
      <c r="C27" s="9"/>
      <c r="D27" s="9"/>
      <c r="E27" s="9"/>
      <c r="F27" s="9"/>
      <c r="G27" s="9"/>
      <c r="H27" s="9"/>
      <c r="I27" s="9"/>
      <c r="J27" s="8"/>
      <c r="P27" s="6"/>
    </row>
    <row r="28" spans="2:16" ht="26.25" customHeight="1" x14ac:dyDescent="0.25">
      <c r="B28" s="9"/>
      <c r="C28" s="9"/>
      <c r="D28" s="9"/>
      <c r="E28" s="9"/>
      <c r="F28" s="9"/>
      <c r="G28" s="9"/>
      <c r="H28" s="9"/>
      <c r="I28" s="9"/>
      <c r="J28" s="8"/>
      <c r="P28" s="6"/>
    </row>
    <row r="29" spans="2:16" ht="26.25" customHeight="1" x14ac:dyDescent="0.25">
      <c r="B29" s="9"/>
      <c r="C29" s="9"/>
      <c r="D29" s="188" t="s">
        <v>36</v>
      </c>
      <c r="E29" s="188"/>
      <c r="F29" s="188"/>
      <c r="G29" s="9"/>
      <c r="H29" s="9"/>
      <c r="I29" s="9"/>
      <c r="J29" s="8"/>
      <c r="K29" s="188" t="s">
        <v>1</v>
      </c>
      <c r="L29" s="188"/>
      <c r="M29" s="188"/>
      <c r="P29" s="6"/>
    </row>
    <row r="30" spans="2:16" ht="12.75" customHeight="1" x14ac:dyDescent="0.25">
      <c r="B30" s="10"/>
      <c r="D30" s="186" t="s">
        <v>37</v>
      </c>
      <c r="E30" s="186"/>
      <c r="F30" s="186"/>
      <c r="G30" s="10"/>
      <c r="H30" s="40"/>
      <c r="I30" s="14"/>
      <c r="J30" s="10"/>
      <c r="K30" s="186" t="s">
        <v>12</v>
      </c>
      <c r="L30" s="186"/>
      <c r="M30" s="186"/>
    </row>
    <row r="31" spans="2:16" x14ac:dyDescent="0.25">
      <c r="B31" s="187"/>
      <c r="C31" s="187"/>
      <c r="D31" s="187"/>
      <c r="E31" s="11"/>
      <c r="G31" s="11"/>
      <c r="J31" s="53"/>
    </row>
    <row r="32" spans="2:16" x14ac:dyDescent="0.25">
      <c r="B32" s="186"/>
      <c r="C32" s="186"/>
      <c r="D32" s="186"/>
      <c r="E32" s="12"/>
      <c r="G32" s="12"/>
      <c r="J32" s="40"/>
    </row>
    <row r="33" spans="2:10" x14ac:dyDescent="0.25">
      <c r="B33" s="40"/>
      <c r="C33" s="12"/>
      <c r="D33" s="12"/>
      <c r="E33" s="12"/>
      <c r="G33" s="40"/>
      <c r="H33" s="40"/>
      <c r="I33" s="40"/>
      <c r="J33" s="40"/>
    </row>
    <row r="34" spans="2:10" x14ac:dyDescent="0.25">
      <c r="B34" s="40"/>
      <c r="C34" s="12"/>
      <c r="D34" s="12"/>
      <c r="E34" s="12"/>
      <c r="G34" s="40"/>
      <c r="H34" s="188" t="s">
        <v>13</v>
      </c>
      <c r="I34" s="188"/>
      <c r="J34" s="40"/>
    </row>
    <row r="35" spans="2:10" x14ac:dyDescent="0.25">
      <c r="B35" s="40"/>
      <c r="C35" s="12"/>
      <c r="D35" s="12"/>
      <c r="E35" s="12"/>
      <c r="G35" s="40"/>
      <c r="H35" s="186" t="s">
        <v>14</v>
      </c>
      <c r="I35" s="186"/>
      <c r="J35" s="40"/>
    </row>
    <row r="36" spans="2:10" x14ac:dyDescent="0.25">
      <c r="B36" s="40"/>
      <c r="C36" s="12"/>
      <c r="D36" s="12"/>
      <c r="E36" s="12"/>
      <c r="G36" s="40"/>
      <c r="H36" s="40"/>
      <c r="I36" s="40"/>
      <c r="J36" s="40"/>
    </row>
    <row r="37" spans="2:10" ht="29.25" customHeight="1" x14ac:dyDescent="0.25">
      <c r="B37" s="14"/>
      <c r="C37" s="12"/>
      <c r="D37" s="12"/>
      <c r="E37" s="12"/>
      <c r="F37" s="12"/>
      <c r="G37" s="12"/>
      <c r="H37" s="40"/>
      <c r="I37" s="14"/>
      <c r="J37" s="15"/>
    </row>
    <row r="38" spans="2:10" x14ac:dyDescent="0.25">
      <c r="B38" s="14"/>
      <c r="E38" s="187"/>
      <c r="F38" s="187"/>
      <c r="H38" s="40"/>
      <c r="I38" s="14"/>
      <c r="J38" s="15"/>
    </row>
    <row r="39" spans="2:10" x14ac:dyDescent="0.25">
      <c r="B39" s="14"/>
      <c r="E39" s="186"/>
      <c r="F39" s="186"/>
      <c r="G39" s="12"/>
      <c r="H39" s="40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40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40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40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40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40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40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40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40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40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40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40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40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40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40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40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40"/>
      <c r="I55" s="14"/>
      <c r="J55" s="15"/>
    </row>
    <row r="56" spans="2:10" ht="29.25" customHeight="1" x14ac:dyDescent="0.25">
      <c r="B56" s="14"/>
      <c r="C56" s="12"/>
      <c r="D56" s="12"/>
      <c r="E56" s="12"/>
      <c r="F56" s="12"/>
      <c r="G56" s="12"/>
      <c r="H56" s="40"/>
      <c r="I56" s="14"/>
      <c r="J56" s="15"/>
    </row>
    <row r="57" spans="2:10" ht="29.25" customHeight="1" x14ac:dyDescent="0.25">
      <c r="B57" s="14"/>
      <c r="C57" s="12"/>
      <c r="D57" s="12"/>
      <c r="E57" s="12"/>
      <c r="F57" s="12"/>
      <c r="G57" s="12"/>
      <c r="H57" s="40"/>
      <c r="I57" s="14"/>
      <c r="J57" s="15"/>
    </row>
    <row r="58" spans="2:10" ht="29.25" customHeight="1" x14ac:dyDescent="0.25">
      <c r="B58" s="14"/>
      <c r="C58" s="12"/>
      <c r="D58" s="12"/>
      <c r="E58" s="12"/>
      <c r="F58" s="12"/>
      <c r="G58" s="12"/>
      <c r="H58" s="40"/>
      <c r="I58" s="14"/>
      <c r="J58" s="15"/>
    </row>
    <row r="59" spans="2:10" ht="29.25" customHeight="1" x14ac:dyDescent="0.25">
      <c r="B59" s="14"/>
      <c r="C59" s="12"/>
      <c r="D59" s="12"/>
      <c r="E59" s="12"/>
      <c r="F59" s="12"/>
      <c r="G59" s="12"/>
      <c r="H59" s="40"/>
      <c r="I59" s="14"/>
      <c r="J59" s="15"/>
    </row>
    <row r="60" spans="2:10" ht="29.25" customHeight="1" x14ac:dyDescent="0.25">
      <c r="B60" s="14"/>
      <c r="C60" s="12"/>
      <c r="D60" s="12"/>
      <c r="E60" s="12"/>
      <c r="F60" s="12"/>
      <c r="G60" s="12"/>
      <c r="H60" s="40"/>
      <c r="I60" s="14"/>
      <c r="J60" s="15"/>
    </row>
    <row r="61" spans="2:10" ht="33" customHeight="1" x14ac:dyDescent="0.25">
      <c r="B61" s="12"/>
      <c r="C61" s="16"/>
      <c r="D61" s="16"/>
      <c r="E61" s="16"/>
      <c r="F61" s="16"/>
      <c r="G61" s="16"/>
      <c r="H61" s="12"/>
      <c r="I61" s="12"/>
      <c r="J61" s="17"/>
    </row>
    <row r="63" spans="2:10" ht="4.5" customHeight="1" x14ac:dyDescent="0.25">
      <c r="J63" s="18"/>
    </row>
  </sheetData>
  <mergeCells count="37">
    <mergeCell ref="A7:N7"/>
    <mergeCell ref="A8:N8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23:I23"/>
    <mergeCell ref="B24:I24"/>
    <mergeCell ref="D29:F29"/>
    <mergeCell ref="B16:D16"/>
    <mergeCell ref="E16:G16"/>
    <mergeCell ref="B17:D17"/>
    <mergeCell ref="E17:G17"/>
    <mergeCell ref="B19:D19"/>
    <mergeCell ref="E19:G19"/>
    <mergeCell ref="B18:I18"/>
    <mergeCell ref="B20:D20"/>
    <mergeCell ref="E20:G20"/>
    <mergeCell ref="B21:D21"/>
    <mergeCell ref="E21:G21"/>
    <mergeCell ref="B22:D22"/>
    <mergeCell ref="E22:G22"/>
    <mergeCell ref="H35:I35"/>
    <mergeCell ref="E38:F38"/>
    <mergeCell ref="E39:F39"/>
    <mergeCell ref="K29:M29"/>
    <mergeCell ref="D30:F30"/>
    <mergeCell ref="K30:M30"/>
    <mergeCell ref="B32:D32"/>
    <mergeCell ref="H34:I34"/>
    <mergeCell ref="B31:D31"/>
  </mergeCells>
  <printOptions horizontalCentered="1"/>
  <pageMargins left="0.25" right="0.25" top="0.75" bottom="0.75" header="0.3" footer="0.3"/>
  <pageSetup paperSize="5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58"/>
  <sheetViews>
    <sheetView showGridLines="0" topLeftCell="D7" zoomScale="59" zoomScaleNormal="59" workbookViewId="0">
      <selection activeCell="M18" sqref="M18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22" style="1" customWidth="1"/>
    <col min="5" max="5" width="17.140625" style="1" customWidth="1"/>
    <col min="6" max="6" width="17" style="1" customWidth="1"/>
    <col min="7" max="7" width="45.28515625" style="1" customWidth="1"/>
    <col min="8" max="8" width="26.140625" style="1" customWidth="1"/>
    <col min="9" max="9" width="27.7109375" style="1" customWidth="1"/>
    <col min="10" max="10" width="26.7109375" style="1" customWidth="1"/>
    <col min="11" max="12" width="23.85546875" style="1" customWidth="1"/>
    <col min="13" max="13" width="26.85546875" style="2" customWidth="1"/>
    <col min="14" max="14" width="29.140625" style="1" customWidth="1"/>
    <col min="15" max="15" width="19.7109375" style="1" customWidth="1"/>
    <col min="16" max="16" width="14.85546875" style="1" bestFit="1" customWidth="1"/>
    <col min="17" max="16384" width="11.42578125" style="1"/>
  </cols>
  <sheetData>
    <row r="7" spans="1:15" x14ac:dyDescent="0.2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5" x14ac:dyDescent="0.25">
      <c r="A8" s="199" t="s">
        <v>42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5" ht="19.5" thickBo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40.5" customHeight="1" thickBot="1" x14ac:dyDescent="0.3">
      <c r="B11" s="200" t="s">
        <v>7</v>
      </c>
      <c r="C11" s="201"/>
      <c r="D11" s="201"/>
      <c r="E11" s="201" t="s">
        <v>6</v>
      </c>
      <c r="F11" s="201"/>
      <c r="G11" s="201"/>
      <c r="H11" s="41" t="s">
        <v>5</v>
      </c>
      <c r="I11" s="20" t="s">
        <v>4</v>
      </c>
      <c r="J11" s="20" t="s">
        <v>3</v>
      </c>
      <c r="K11" s="20" t="s">
        <v>8</v>
      </c>
      <c r="L11" s="20" t="s">
        <v>9</v>
      </c>
      <c r="M11" s="21" t="s">
        <v>10</v>
      </c>
      <c r="N11" s="22" t="s">
        <v>11</v>
      </c>
    </row>
    <row r="12" spans="1:15" s="4" customFormat="1" ht="51" customHeight="1" x14ac:dyDescent="0.25">
      <c r="B12" s="202" t="s">
        <v>43</v>
      </c>
      <c r="C12" s="203"/>
      <c r="D12" s="203"/>
      <c r="E12" s="203" t="s">
        <v>44</v>
      </c>
      <c r="F12" s="203"/>
      <c r="G12" s="203"/>
      <c r="H12" s="54" t="s">
        <v>45</v>
      </c>
      <c r="I12" s="55">
        <v>44265</v>
      </c>
      <c r="J12" s="56">
        <v>5357.2</v>
      </c>
      <c r="K12" s="57">
        <v>44296</v>
      </c>
      <c r="L12" s="58">
        <v>0</v>
      </c>
      <c r="M12" s="59">
        <f>+J12-L12</f>
        <v>5357.2</v>
      </c>
      <c r="N12" s="60" t="s">
        <v>22</v>
      </c>
      <c r="O12" s="4" t="s">
        <v>84</v>
      </c>
    </row>
    <row r="13" spans="1:15" s="4" customFormat="1" ht="51" customHeight="1" x14ac:dyDescent="0.25">
      <c r="B13" s="195" t="s">
        <v>43</v>
      </c>
      <c r="C13" s="196"/>
      <c r="D13" s="196"/>
      <c r="E13" s="196" t="s">
        <v>46</v>
      </c>
      <c r="F13" s="196"/>
      <c r="G13" s="196"/>
      <c r="H13" s="61" t="s">
        <v>47</v>
      </c>
      <c r="I13" s="62">
        <v>44265</v>
      </c>
      <c r="J13" s="63">
        <v>13570</v>
      </c>
      <c r="K13" s="64">
        <v>44296</v>
      </c>
      <c r="L13" s="58">
        <v>0</v>
      </c>
      <c r="M13" s="65">
        <f t="shared" ref="M13:M18" si="0">+J13-L13</f>
        <v>13570</v>
      </c>
      <c r="N13" s="60" t="s">
        <v>22</v>
      </c>
      <c r="O13" s="4" t="s">
        <v>84</v>
      </c>
    </row>
    <row r="14" spans="1:15" s="4" customFormat="1" ht="51" customHeight="1" x14ac:dyDescent="0.25">
      <c r="B14" s="195" t="s">
        <v>43</v>
      </c>
      <c r="C14" s="196"/>
      <c r="D14" s="196"/>
      <c r="E14" s="196" t="s">
        <v>48</v>
      </c>
      <c r="F14" s="196"/>
      <c r="G14" s="196"/>
      <c r="H14" s="61" t="s">
        <v>49</v>
      </c>
      <c r="I14" s="62">
        <v>44291</v>
      </c>
      <c r="J14" s="63">
        <v>5357.2</v>
      </c>
      <c r="K14" s="64">
        <v>44321</v>
      </c>
      <c r="L14" s="58">
        <v>0</v>
      </c>
      <c r="M14" s="65">
        <f t="shared" si="0"/>
        <v>5357.2</v>
      </c>
      <c r="N14" s="60" t="s">
        <v>22</v>
      </c>
      <c r="O14" s="4" t="s">
        <v>84</v>
      </c>
    </row>
    <row r="15" spans="1:15" s="4" customFormat="1" ht="51" customHeight="1" x14ac:dyDescent="0.25">
      <c r="B15" s="195" t="s">
        <v>43</v>
      </c>
      <c r="C15" s="196"/>
      <c r="D15" s="196"/>
      <c r="E15" s="196" t="s">
        <v>50</v>
      </c>
      <c r="F15" s="196"/>
      <c r="G15" s="196"/>
      <c r="H15" s="61" t="s">
        <v>51</v>
      </c>
      <c r="I15" s="62">
        <v>44291</v>
      </c>
      <c r="J15" s="63">
        <v>13570</v>
      </c>
      <c r="K15" s="64">
        <v>44321</v>
      </c>
      <c r="L15" s="58">
        <v>0</v>
      </c>
      <c r="M15" s="65">
        <f t="shared" si="0"/>
        <v>13570</v>
      </c>
      <c r="N15" s="60" t="s">
        <v>22</v>
      </c>
      <c r="O15" s="4" t="s">
        <v>84</v>
      </c>
    </row>
    <row r="16" spans="1:15" s="4" customFormat="1" ht="51" customHeight="1" x14ac:dyDescent="0.25">
      <c r="B16" s="195" t="s">
        <v>43</v>
      </c>
      <c r="C16" s="196"/>
      <c r="D16" s="196"/>
      <c r="E16" s="196" t="s">
        <v>52</v>
      </c>
      <c r="F16" s="196"/>
      <c r="G16" s="196"/>
      <c r="H16" s="61" t="s">
        <v>53</v>
      </c>
      <c r="I16" s="62">
        <v>44291</v>
      </c>
      <c r="J16" s="63">
        <v>5357.2</v>
      </c>
      <c r="K16" s="64">
        <v>44321</v>
      </c>
      <c r="L16" s="58">
        <v>0</v>
      </c>
      <c r="M16" s="65">
        <f t="shared" si="0"/>
        <v>5357.2</v>
      </c>
      <c r="N16" s="60" t="s">
        <v>22</v>
      </c>
      <c r="O16" s="4" t="s">
        <v>84</v>
      </c>
    </row>
    <row r="17" spans="2:16" s="4" customFormat="1" ht="51" customHeight="1" x14ac:dyDescent="0.25">
      <c r="B17" s="195" t="s">
        <v>43</v>
      </c>
      <c r="C17" s="196"/>
      <c r="D17" s="196"/>
      <c r="E17" s="196" t="s">
        <v>54</v>
      </c>
      <c r="F17" s="196"/>
      <c r="G17" s="196"/>
      <c r="H17" s="61" t="s">
        <v>55</v>
      </c>
      <c r="I17" s="62">
        <v>44301</v>
      </c>
      <c r="J17" s="63">
        <v>13570</v>
      </c>
      <c r="K17" s="64">
        <v>44331</v>
      </c>
      <c r="L17" s="58">
        <v>0</v>
      </c>
      <c r="M17" s="65">
        <f t="shared" si="0"/>
        <v>13570</v>
      </c>
      <c r="N17" s="66" t="s">
        <v>22</v>
      </c>
      <c r="O17" s="4" t="s">
        <v>84</v>
      </c>
    </row>
    <row r="18" spans="2:16" s="4" customFormat="1" ht="67.5" customHeight="1" thickBot="1" x14ac:dyDescent="0.3">
      <c r="B18" s="195" t="s">
        <v>56</v>
      </c>
      <c r="C18" s="196"/>
      <c r="D18" s="196"/>
      <c r="E18" s="196" t="s">
        <v>57</v>
      </c>
      <c r="F18" s="196"/>
      <c r="G18" s="196"/>
      <c r="H18" s="61" t="s">
        <v>58</v>
      </c>
      <c r="I18" s="62">
        <v>44344</v>
      </c>
      <c r="J18" s="63">
        <v>171029.2</v>
      </c>
      <c r="K18" s="64">
        <v>44375</v>
      </c>
      <c r="L18" s="58">
        <v>0</v>
      </c>
      <c r="M18" s="65">
        <f t="shared" si="0"/>
        <v>171029.2</v>
      </c>
      <c r="N18" s="66" t="s">
        <v>32</v>
      </c>
      <c r="O18" s="4" t="s">
        <v>118</v>
      </c>
    </row>
    <row r="19" spans="2:16" ht="40.5" customHeight="1" thickBot="1" x14ac:dyDescent="0.3">
      <c r="B19" s="192" t="s">
        <v>2</v>
      </c>
      <c r="C19" s="193"/>
      <c r="D19" s="193"/>
      <c r="E19" s="193"/>
      <c r="F19" s="193"/>
      <c r="G19" s="193"/>
      <c r="H19" s="193"/>
      <c r="I19" s="194"/>
      <c r="J19" s="67">
        <f>SUM(J12:J18)</f>
        <v>227810.80000000002</v>
      </c>
      <c r="L19" s="68">
        <f>SUM(L12:L18)</f>
        <v>0</v>
      </c>
      <c r="M19" s="69">
        <f>SUM(M12:M18)</f>
        <v>227810.80000000002</v>
      </c>
      <c r="P19" s="6"/>
    </row>
    <row r="20" spans="2:16" ht="26.25" customHeight="1" x14ac:dyDescent="0.25">
      <c r="B20" s="9"/>
      <c r="C20" s="9"/>
      <c r="D20" s="9"/>
      <c r="E20" s="9"/>
      <c r="F20" s="9"/>
      <c r="G20" s="9"/>
      <c r="H20" s="9"/>
      <c r="I20" s="9"/>
      <c r="J20" s="8"/>
      <c r="P20" s="6"/>
    </row>
    <row r="21" spans="2:16" ht="26.25" customHeight="1" x14ac:dyDescent="0.25">
      <c r="B21" s="9"/>
      <c r="C21" s="9"/>
      <c r="D21" s="9"/>
      <c r="E21" s="9"/>
      <c r="F21" s="9"/>
      <c r="G21" s="9"/>
      <c r="H21" s="9"/>
      <c r="I21" s="9"/>
      <c r="J21" s="8"/>
      <c r="P21" s="6"/>
    </row>
    <row r="22" spans="2:16" ht="26.25" customHeight="1" x14ac:dyDescent="0.25">
      <c r="B22" s="9"/>
      <c r="C22" s="9"/>
      <c r="D22" s="9"/>
      <c r="E22" s="9"/>
      <c r="F22" s="9"/>
      <c r="G22" s="9"/>
      <c r="H22" s="9"/>
      <c r="I22" s="9"/>
      <c r="J22" s="8"/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P23" s="6"/>
    </row>
    <row r="24" spans="2:16" ht="26.25" customHeight="1" x14ac:dyDescent="0.25">
      <c r="B24" s="9"/>
      <c r="C24" s="9"/>
      <c r="D24" s="188" t="s">
        <v>36</v>
      </c>
      <c r="E24" s="188"/>
      <c r="F24" s="188"/>
      <c r="G24" s="9"/>
      <c r="H24" s="9"/>
      <c r="I24" s="9"/>
      <c r="J24" s="8"/>
      <c r="K24" s="188" t="s">
        <v>1</v>
      </c>
      <c r="L24" s="188"/>
      <c r="M24" s="188"/>
      <c r="P24" s="6"/>
    </row>
    <row r="25" spans="2:16" ht="12.75" customHeight="1" x14ac:dyDescent="0.25">
      <c r="B25" s="10"/>
      <c r="D25" s="186" t="s">
        <v>37</v>
      </c>
      <c r="E25" s="186"/>
      <c r="F25" s="186"/>
      <c r="G25" s="10"/>
      <c r="H25" s="40"/>
      <c r="I25" s="14"/>
      <c r="J25" s="10"/>
      <c r="K25" s="186" t="s">
        <v>12</v>
      </c>
      <c r="L25" s="186"/>
      <c r="M25" s="186"/>
    </row>
    <row r="26" spans="2:16" x14ac:dyDescent="0.25">
      <c r="B26" s="187"/>
      <c r="C26" s="187"/>
      <c r="D26" s="187"/>
      <c r="E26" s="11"/>
      <c r="G26" s="11"/>
      <c r="J26" s="53"/>
    </row>
    <row r="27" spans="2:16" x14ac:dyDescent="0.25">
      <c r="B27" s="186"/>
      <c r="C27" s="186"/>
      <c r="D27" s="186"/>
      <c r="E27" s="12"/>
      <c r="G27" s="12"/>
      <c r="J27" s="40"/>
    </row>
    <row r="28" spans="2:16" x14ac:dyDescent="0.25">
      <c r="B28" s="40"/>
      <c r="C28" s="12"/>
      <c r="D28" s="12"/>
      <c r="E28" s="12"/>
      <c r="G28" s="40"/>
      <c r="H28" s="40"/>
      <c r="I28" s="40"/>
      <c r="J28" s="40"/>
    </row>
    <row r="29" spans="2:16" x14ac:dyDescent="0.25">
      <c r="B29" s="40"/>
      <c r="C29" s="12"/>
      <c r="D29" s="12"/>
      <c r="E29" s="12"/>
      <c r="G29" s="40"/>
      <c r="H29" s="188" t="s">
        <v>13</v>
      </c>
      <c r="I29" s="188"/>
      <c r="J29" s="40"/>
    </row>
    <row r="30" spans="2:16" x14ac:dyDescent="0.25">
      <c r="B30" s="40"/>
      <c r="C30" s="12"/>
      <c r="D30" s="12"/>
      <c r="E30" s="12"/>
      <c r="G30" s="40"/>
      <c r="H30" s="186" t="s">
        <v>14</v>
      </c>
      <c r="I30" s="186"/>
      <c r="J30" s="40"/>
    </row>
    <row r="31" spans="2:16" x14ac:dyDescent="0.25">
      <c r="B31" s="40"/>
      <c r="C31" s="12"/>
      <c r="D31" s="12"/>
      <c r="E31" s="12"/>
      <c r="G31" s="40"/>
      <c r="H31" s="40"/>
      <c r="I31" s="40"/>
      <c r="J31" s="40"/>
    </row>
    <row r="32" spans="2:16" ht="29.25" customHeight="1" x14ac:dyDescent="0.25">
      <c r="B32" s="14"/>
      <c r="C32" s="12"/>
      <c r="D32" s="12"/>
      <c r="E32" s="12"/>
      <c r="F32" s="12"/>
      <c r="G32" s="12"/>
      <c r="H32" s="40"/>
      <c r="I32" s="14"/>
      <c r="J32" s="15"/>
    </row>
    <row r="33" spans="2:10" x14ac:dyDescent="0.25">
      <c r="B33" s="14"/>
      <c r="E33" s="187"/>
      <c r="F33" s="187"/>
      <c r="H33" s="40"/>
      <c r="I33" s="14"/>
      <c r="J33" s="15"/>
    </row>
    <row r="34" spans="2:10" x14ac:dyDescent="0.25">
      <c r="B34" s="14"/>
      <c r="E34" s="186"/>
      <c r="F34" s="186"/>
      <c r="G34" s="12"/>
      <c r="H34" s="40"/>
      <c r="I34" s="14"/>
      <c r="J34" s="15"/>
    </row>
    <row r="35" spans="2:10" ht="29.25" customHeight="1" x14ac:dyDescent="0.25">
      <c r="B35" s="14"/>
      <c r="C35" s="12"/>
      <c r="D35" s="12"/>
      <c r="E35" s="12"/>
      <c r="F35" s="12"/>
      <c r="G35" s="12"/>
      <c r="H35" s="40"/>
      <c r="I35" s="14"/>
      <c r="J35" s="15"/>
    </row>
    <row r="36" spans="2:10" ht="29.25" customHeight="1" x14ac:dyDescent="0.25">
      <c r="B36" s="14"/>
      <c r="C36" s="12"/>
      <c r="D36" s="12"/>
      <c r="E36" s="12"/>
      <c r="F36" s="12"/>
      <c r="G36" s="12"/>
      <c r="H36" s="40"/>
      <c r="I36" s="14"/>
      <c r="J36" s="15"/>
    </row>
    <row r="37" spans="2:10" ht="29.25" customHeight="1" x14ac:dyDescent="0.25">
      <c r="B37" s="14"/>
      <c r="C37" s="12"/>
      <c r="D37" s="12"/>
      <c r="E37" s="12"/>
      <c r="F37" s="12"/>
      <c r="G37" s="12"/>
      <c r="H37" s="40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40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40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40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40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40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40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40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40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40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40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40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40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40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40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40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40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40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40"/>
      <c r="I55" s="14"/>
      <c r="J55" s="15"/>
    </row>
    <row r="56" spans="2:10" ht="33" customHeight="1" x14ac:dyDescent="0.25">
      <c r="B56" s="12"/>
      <c r="C56" s="16"/>
      <c r="D56" s="16"/>
      <c r="E56" s="16"/>
      <c r="F56" s="16"/>
      <c r="G56" s="16"/>
      <c r="H56" s="12"/>
      <c r="I56" s="12"/>
      <c r="J56" s="17"/>
    </row>
    <row r="58" spans="2:10" ht="4.5" customHeight="1" x14ac:dyDescent="0.25">
      <c r="J58" s="18"/>
    </row>
  </sheetData>
  <mergeCells count="29">
    <mergeCell ref="A7:N7"/>
    <mergeCell ref="A8:N8"/>
    <mergeCell ref="B11:D11"/>
    <mergeCell ref="E11:G11"/>
    <mergeCell ref="B12:D12"/>
    <mergeCell ref="E12:G12"/>
    <mergeCell ref="B19:I19"/>
    <mergeCell ref="D24:F24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H30:I30"/>
    <mergeCell ref="E33:F33"/>
    <mergeCell ref="E34:F34"/>
    <mergeCell ref="K24:M24"/>
    <mergeCell ref="D25:F25"/>
    <mergeCell ref="K25:M25"/>
    <mergeCell ref="B27:D27"/>
    <mergeCell ref="H29:I29"/>
    <mergeCell ref="B26:D26"/>
  </mergeCells>
  <printOptions horizontalCentered="1"/>
  <pageMargins left="0.25" right="0.25" top="0.75" bottom="0.75" header="0.3" footer="0.3"/>
  <pageSetup paperSize="5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P58"/>
  <sheetViews>
    <sheetView showGridLines="0" zoomScale="59" zoomScaleNormal="59" workbookViewId="0">
      <selection activeCell="I6" sqref="I6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14.42578125" style="1" customWidth="1"/>
    <col min="5" max="5" width="17.140625" style="1" customWidth="1"/>
    <col min="6" max="6" width="17" style="1" customWidth="1"/>
    <col min="7" max="7" width="34.140625" style="1" customWidth="1"/>
    <col min="8" max="9" width="24.140625" style="1" customWidth="1"/>
    <col min="10" max="10" width="23" style="1" customWidth="1"/>
    <col min="11" max="11" width="21.42578125" style="1" customWidth="1"/>
    <col min="12" max="12" width="23.42578125" style="1" customWidth="1"/>
    <col min="13" max="13" width="23" style="2" customWidth="1"/>
    <col min="14" max="14" width="23.85546875" style="1" customWidth="1"/>
    <col min="15" max="15" width="15.28515625" style="1" customWidth="1"/>
    <col min="16" max="16" width="14.85546875" style="1" bestFit="1" customWidth="1"/>
    <col min="17" max="16384" width="11.42578125" style="1"/>
  </cols>
  <sheetData>
    <row r="12" spans="1:14" x14ac:dyDescent="0.25">
      <c r="A12" s="199" t="s">
        <v>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x14ac:dyDescent="0.25">
      <c r="A13" s="199" t="s">
        <v>38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4" ht="19.5" thickBo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4" ht="40.5" customHeight="1" thickBot="1" x14ac:dyDescent="0.3">
      <c r="B16" s="200" t="s">
        <v>7</v>
      </c>
      <c r="C16" s="201"/>
      <c r="D16" s="201"/>
      <c r="E16" s="201" t="s">
        <v>6</v>
      </c>
      <c r="F16" s="201"/>
      <c r="G16" s="201"/>
      <c r="H16" s="41" t="s">
        <v>5</v>
      </c>
      <c r="I16" s="20" t="s">
        <v>4</v>
      </c>
      <c r="J16" s="20" t="s">
        <v>3</v>
      </c>
      <c r="K16" s="20" t="s">
        <v>8</v>
      </c>
      <c r="L16" s="20" t="s">
        <v>9</v>
      </c>
      <c r="M16" s="21" t="s">
        <v>10</v>
      </c>
      <c r="N16" s="22" t="s">
        <v>11</v>
      </c>
    </row>
    <row r="17" spans="2:16" s="4" customFormat="1" ht="65.25" customHeight="1" x14ac:dyDescent="0.25">
      <c r="B17" s="206" t="s">
        <v>26</v>
      </c>
      <c r="C17" s="207"/>
      <c r="D17" s="207"/>
      <c r="E17" s="207" t="s">
        <v>27</v>
      </c>
      <c r="F17" s="207"/>
      <c r="G17" s="207"/>
      <c r="H17" s="42" t="s">
        <v>28</v>
      </c>
      <c r="I17" s="43">
        <v>44351</v>
      </c>
      <c r="J17" s="44">
        <v>74764.800000000003</v>
      </c>
      <c r="K17" s="45">
        <v>44381</v>
      </c>
      <c r="L17" s="28">
        <v>0</v>
      </c>
      <c r="M17" s="46">
        <f>+J17-L17</f>
        <v>74764.800000000003</v>
      </c>
      <c r="N17" s="29" t="s">
        <v>32</v>
      </c>
      <c r="O17" s="4" t="s">
        <v>115</v>
      </c>
    </row>
    <row r="18" spans="2:16" s="4" customFormat="1" ht="51" customHeight="1" thickBot="1" x14ac:dyDescent="0.3">
      <c r="B18" s="204" t="s">
        <v>39</v>
      </c>
      <c r="C18" s="205"/>
      <c r="D18" s="205"/>
      <c r="E18" s="205" t="s">
        <v>40</v>
      </c>
      <c r="F18" s="205"/>
      <c r="G18" s="205"/>
      <c r="H18" s="47" t="s">
        <v>41</v>
      </c>
      <c r="I18" s="48">
        <v>44372</v>
      </c>
      <c r="J18" s="32">
        <v>1097.4000000000001</v>
      </c>
      <c r="K18" s="49">
        <v>44402</v>
      </c>
      <c r="L18" s="28">
        <v>0</v>
      </c>
      <c r="M18" s="33">
        <f t="shared" ref="M18" si="0">+J18-L18</f>
        <v>1097.4000000000001</v>
      </c>
      <c r="N18" s="29" t="s">
        <v>32</v>
      </c>
      <c r="O18" s="4" t="s">
        <v>119</v>
      </c>
    </row>
    <row r="19" spans="2:16" ht="40.5" customHeight="1" thickBot="1" x14ac:dyDescent="0.3">
      <c r="B19" s="192" t="s">
        <v>2</v>
      </c>
      <c r="C19" s="193"/>
      <c r="D19" s="193"/>
      <c r="E19" s="193"/>
      <c r="F19" s="193"/>
      <c r="G19" s="193"/>
      <c r="H19" s="193"/>
      <c r="I19" s="194"/>
      <c r="J19" s="34">
        <f>SUM(J17:J18)</f>
        <v>75862.2</v>
      </c>
      <c r="K19" s="51"/>
      <c r="L19" s="52">
        <f>SUM(L17:L18)</f>
        <v>0</v>
      </c>
      <c r="M19" s="37">
        <f>SUM(M17:M18)</f>
        <v>75862.2</v>
      </c>
      <c r="P19" s="6"/>
    </row>
    <row r="20" spans="2:16" ht="26.25" customHeight="1" x14ac:dyDescent="0.25">
      <c r="B20" s="9"/>
      <c r="C20" s="9"/>
      <c r="D20" s="9"/>
      <c r="E20" s="9"/>
      <c r="F20" s="9"/>
      <c r="G20" s="9"/>
      <c r="H20" s="9"/>
      <c r="I20" s="9"/>
      <c r="J20" s="8"/>
      <c r="P20" s="6"/>
    </row>
    <row r="21" spans="2:16" ht="26.25" customHeight="1" x14ac:dyDescent="0.25">
      <c r="B21" s="9"/>
      <c r="C21" s="9"/>
      <c r="D21" s="9"/>
      <c r="E21" s="9"/>
      <c r="F21" s="9"/>
      <c r="G21" s="9"/>
      <c r="H21" s="9"/>
      <c r="I21" s="9"/>
      <c r="J21" s="8"/>
      <c r="P21" s="6"/>
    </row>
    <row r="22" spans="2:16" ht="26.25" customHeight="1" x14ac:dyDescent="0.25">
      <c r="B22" s="9"/>
      <c r="C22" s="9"/>
      <c r="D22" s="9"/>
      <c r="E22" s="9"/>
      <c r="F22" s="9"/>
      <c r="G22" s="9"/>
      <c r="H22" s="9"/>
      <c r="I22" s="9"/>
      <c r="J22" s="8"/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P23" s="6"/>
    </row>
    <row r="24" spans="2:16" ht="26.25" customHeight="1" x14ac:dyDescent="0.25">
      <c r="B24" s="9"/>
      <c r="C24" s="9"/>
      <c r="D24" s="188" t="s">
        <v>36</v>
      </c>
      <c r="E24" s="188"/>
      <c r="F24" s="188"/>
      <c r="G24" s="9"/>
      <c r="H24" s="9"/>
      <c r="I24" s="9"/>
      <c r="J24" s="8"/>
      <c r="K24" s="188" t="s">
        <v>1</v>
      </c>
      <c r="L24" s="188"/>
      <c r="M24" s="188"/>
      <c r="P24" s="6"/>
    </row>
    <row r="25" spans="2:16" ht="12.75" customHeight="1" x14ac:dyDescent="0.25">
      <c r="B25" s="10"/>
      <c r="D25" s="186" t="s">
        <v>37</v>
      </c>
      <c r="E25" s="186"/>
      <c r="F25" s="186"/>
      <c r="G25" s="10"/>
      <c r="H25" s="40"/>
      <c r="I25" s="14"/>
      <c r="J25" s="10"/>
      <c r="K25" s="186" t="s">
        <v>12</v>
      </c>
      <c r="L25" s="186"/>
      <c r="M25" s="186"/>
    </row>
    <row r="26" spans="2:16" x14ac:dyDescent="0.25">
      <c r="B26" s="187"/>
      <c r="C26" s="187"/>
      <c r="D26" s="187"/>
      <c r="E26" s="11"/>
      <c r="G26" s="11"/>
      <c r="J26" s="53"/>
    </row>
    <row r="27" spans="2:16" x14ac:dyDescent="0.25">
      <c r="B27" s="186"/>
      <c r="C27" s="186"/>
      <c r="D27" s="186"/>
      <c r="E27" s="12"/>
      <c r="G27" s="12"/>
      <c r="J27" s="40"/>
    </row>
    <row r="28" spans="2:16" x14ac:dyDescent="0.25">
      <c r="B28" s="40"/>
      <c r="C28" s="12"/>
      <c r="D28" s="12"/>
      <c r="E28" s="12"/>
      <c r="G28" s="40"/>
      <c r="H28" s="40"/>
      <c r="I28" s="40"/>
      <c r="J28" s="40"/>
    </row>
    <row r="29" spans="2:16" x14ac:dyDescent="0.25">
      <c r="B29" s="40"/>
      <c r="C29" s="12"/>
      <c r="D29" s="12"/>
      <c r="E29" s="12"/>
      <c r="G29" s="40"/>
      <c r="H29" s="188" t="s">
        <v>13</v>
      </c>
      <c r="I29" s="188"/>
      <c r="J29" s="40"/>
    </row>
    <row r="30" spans="2:16" x14ac:dyDescent="0.25">
      <c r="B30" s="40"/>
      <c r="C30" s="12"/>
      <c r="D30" s="12"/>
      <c r="E30" s="12"/>
      <c r="G30" s="40"/>
      <c r="H30" s="186" t="s">
        <v>14</v>
      </c>
      <c r="I30" s="186"/>
      <c r="J30" s="40"/>
    </row>
    <row r="31" spans="2:16" x14ac:dyDescent="0.25">
      <c r="B31" s="40"/>
      <c r="C31" s="12"/>
      <c r="D31" s="12"/>
      <c r="E31" s="12"/>
      <c r="G31" s="40"/>
      <c r="H31" s="40"/>
      <c r="I31" s="40"/>
      <c r="J31" s="40"/>
    </row>
    <row r="32" spans="2:16" ht="29.25" customHeight="1" x14ac:dyDescent="0.25">
      <c r="B32" s="14"/>
      <c r="C32" s="12"/>
      <c r="D32" s="12"/>
      <c r="E32" s="12"/>
      <c r="F32" s="12"/>
      <c r="G32" s="12"/>
      <c r="H32" s="40"/>
      <c r="I32" s="14"/>
      <c r="J32" s="15"/>
    </row>
    <row r="33" spans="2:10" x14ac:dyDescent="0.25">
      <c r="B33" s="14"/>
      <c r="E33" s="187"/>
      <c r="F33" s="187"/>
      <c r="H33" s="40"/>
      <c r="I33" s="14"/>
      <c r="J33" s="15"/>
    </row>
    <row r="34" spans="2:10" x14ac:dyDescent="0.25">
      <c r="B34" s="14"/>
      <c r="E34" s="186"/>
      <c r="F34" s="186"/>
      <c r="G34" s="12"/>
      <c r="H34" s="40"/>
      <c r="I34" s="14"/>
      <c r="J34" s="15"/>
    </row>
    <row r="35" spans="2:10" ht="29.25" customHeight="1" x14ac:dyDescent="0.25">
      <c r="B35" s="14"/>
      <c r="C35" s="12"/>
      <c r="D35" s="12"/>
      <c r="E35" s="12"/>
      <c r="F35" s="12"/>
      <c r="G35" s="12"/>
      <c r="H35" s="40"/>
      <c r="I35" s="14"/>
      <c r="J35" s="15"/>
    </row>
    <row r="36" spans="2:10" ht="29.25" customHeight="1" x14ac:dyDescent="0.25">
      <c r="B36" s="14"/>
      <c r="C36" s="12"/>
      <c r="D36" s="12"/>
      <c r="E36" s="12"/>
      <c r="F36" s="12"/>
      <c r="G36" s="12"/>
      <c r="H36" s="40"/>
      <c r="I36" s="14"/>
      <c r="J36" s="15"/>
    </row>
    <row r="37" spans="2:10" ht="29.25" customHeight="1" x14ac:dyDescent="0.25">
      <c r="B37" s="14"/>
      <c r="C37" s="12"/>
      <c r="D37" s="12"/>
      <c r="E37" s="12"/>
      <c r="F37" s="12"/>
      <c r="G37" s="12"/>
      <c r="H37" s="40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40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40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40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40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40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40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40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40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40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40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40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40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40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40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40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40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40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40"/>
      <c r="I55" s="14"/>
      <c r="J55" s="15"/>
    </row>
    <row r="56" spans="2:10" ht="33" customHeight="1" x14ac:dyDescent="0.25">
      <c r="B56" s="12"/>
      <c r="C56" s="16"/>
      <c r="D56" s="16"/>
      <c r="E56" s="16"/>
      <c r="F56" s="16"/>
      <c r="G56" s="16"/>
      <c r="H56" s="12"/>
      <c r="I56" s="12"/>
      <c r="J56" s="17"/>
    </row>
    <row r="58" spans="2:10" ht="4.5" customHeight="1" x14ac:dyDescent="0.25">
      <c r="J58" s="18"/>
    </row>
  </sheetData>
  <mergeCells count="19">
    <mergeCell ref="K24:M24"/>
    <mergeCell ref="D25:F25"/>
    <mergeCell ref="K25:M25"/>
    <mergeCell ref="A12:N12"/>
    <mergeCell ref="A13:N13"/>
    <mergeCell ref="B16:D16"/>
    <mergeCell ref="E16:G16"/>
    <mergeCell ref="B17:D17"/>
    <mergeCell ref="E17:G17"/>
    <mergeCell ref="E34:F34"/>
    <mergeCell ref="B18:D18"/>
    <mergeCell ref="E18:G18"/>
    <mergeCell ref="B19:I19"/>
    <mergeCell ref="D24:F24"/>
    <mergeCell ref="B26:D26"/>
    <mergeCell ref="B27:D27"/>
    <mergeCell ref="H29:I29"/>
    <mergeCell ref="H30:I30"/>
    <mergeCell ref="E33:F33"/>
  </mergeCells>
  <printOptions horizontalCentered="1"/>
  <pageMargins left="0.25" right="0.25" top="0.75" bottom="0.75" header="0.3" footer="0.3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P61"/>
  <sheetViews>
    <sheetView showGridLines="0" topLeftCell="A10" zoomScale="59" zoomScaleNormal="59" workbookViewId="0">
      <selection activeCell="M21" activeCellId="1" sqref="M17:M18 M21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14.42578125" style="1" customWidth="1"/>
    <col min="5" max="5" width="17.140625" style="1" customWidth="1"/>
    <col min="6" max="6" width="17" style="1" customWidth="1"/>
    <col min="7" max="7" width="34.140625" style="1" customWidth="1"/>
    <col min="8" max="9" width="24.140625" style="1" customWidth="1"/>
    <col min="10" max="10" width="23" style="1" customWidth="1"/>
    <col min="11" max="11" width="21.42578125" style="1" customWidth="1"/>
    <col min="12" max="12" width="23.42578125" style="1" customWidth="1"/>
    <col min="13" max="13" width="23" style="2" customWidth="1"/>
    <col min="14" max="14" width="23.85546875" style="1" customWidth="1"/>
    <col min="15" max="15" width="17.7109375" style="1" customWidth="1"/>
    <col min="16" max="16" width="18.85546875" style="1" customWidth="1"/>
    <col min="17" max="16384" width="11.42578125" style="1"/>
  </cols>
  <sheetData>
    <row r="12" spans="1:14" x14ac:dyDescent="0.25">
      <c r="A12" s="199" t="s">
        <v>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x14ac:dyDescent="0.25">
      <c r="A13" s="199" t="s">
        <v>25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4" ht="19.5" thickBot="1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4" ht="40.5" customHeight="1" thickBot="1" x14ac:dyDescent="0.3">
      <c r="B16" s="200" t="s">
        <v>7</v>
      </c>
      <c r="C16" s="201"/>
      <c r="D16" s="201"/>
      <c r="E16" s="201" t="s">
        <v>6</v>
      </c>
      <c r="F16" s="201"/>
      <c r="G16" s="201"/>
      <c r="H16" s="41" t="s">
        <v>5</v>
      </c>
      <c r="I16" s="20" t="s">
        <v>4</v>
      </c>
      <c r="J16" s="20" t="s">
        <v>3</v>
      </c>
      <c r="K16" s="20" t="s">
        <v>8</v>
      </c>
      <c r="L16" s="20" t="s">
        <v>9</v>
      </c>
      <c r="M16" s="21" t="s">
        <v>10</v>
      </c>
      <c r="N16" s="22" t="s">
        <v>11</v>
      </c>
    </row>
    <row r="17" spans="2:16" s="4" customFormat="1" ht="65.25" customHeight="1" x14ac:dyDescent="0.25">
      <c r="B17" s="206" t="s">
        <v>26</v>
      </c>
      <c r="C17" s="207"/>
      <c r="D17" s="207"/>
      <c r="E17" s="207" t="s">
        <v>27</v>
      </c>
      <c r="F17" s="207"/>
      <c r="G17" s="207"/>
      <c r="H17" s="42" t="s">
        <v>28</v>
      </c>
      <c r="I17" s="43">
        <v>44351</v>
      </c>
      <c r="J17" s="44">
        <v>74764.800000000003</v>
      </c>
      <c r="K17" s="45">
        <v>44381</v>
      </c>
      <c r="L17" s="28">
        <v>0</v>
      </c>
      <c r="M17" s="46">
        <f>+J17-L17</f>
        <v>74764.800000000003</v>
      </c>
      <c r="N17" s="29" t="s">
        <v>29</v>
      </c>
    </row>
    <row r="18" spans="2:16" s="4" customFormat="1" ht="65.25" customHeight="1" x14ac:dyDescent="0.25">
      <c r="B18" s="206" t="s">
        <v>26</v>
      </c>
      <c r="C18" s="207"/>
      <c r="D18" s="207"/>
      <c r="E18" s="207" t="s">
        <v>30</v>
      </c>
      <c r="F18" s="207"/>
      <c r="G18" s="207"/>
      <c r="H18" s="42" t="s">
        <v>31</v>
      </c>
      <c r="I18" s="43">
        <v>44383</v>
      </c>
      <c r="J18" s="44">
        <v>92818.8</v>
      </c>
      <c r="K18" s="45">
        <v>44414</v>
      </c>
      <c r="L18" s="28">
        <v>0</v>
      </c>
      <c r="M18" s="46">
        <f>+J18-L18</f>
        <v>92818.8</v>
      </c>
      <c r="N18" s="29" t="s">
        <v>32</v>
      </c>
      <c r="O18" s="4" t="s">
        <v>115</v>
      </c>
    </row>
    <row r="19" spans="2:16" s="4" customFormat="1" ht="65.25" customHeight="1" x14ac:dyDescent="0.25">
      <c r="B19" s="204" t="s">
        <v>15</v>
      </c>
      <c r="C19" s="205"/>
      <c r="D19" s="205"/>
      <c r="E19" s="205" t="s">
        <v>16</v>
      </c>
      <c r="F19" s="205"/>
      <c r="G19" s="205"/>
      <c r="H19" s="47" t="s">
        <v>17</v>
      </c>
      <c r="I19" s="48">
        <v>44383</v>
      </c>
      <c r="J19" s="32">
        <v>173100</v>
      </c>
      <c r="K19" s="49">
        <v>44414</v>
      </c>
      <c r="L19" s="28">
        <v>0</v>
      </c>
      <c r="M19" s="50">
        <f t="shared" ref="M19:M21" si="0">+J19-L19</f>
        <v>173100</v>
      </c>
      <c r="N19" s="29" t="s">
        <v>32</v>
      </c>
      <c r="O19" s="4" t="s">
        <v>120</v>
      </c>
    </row>
    <row r="20" spans="2:16" s="4" customFormat="1" ht="65.25" customHeight="1" x14ac:dyDescent="0.25">
      <c r="B20" s="204" t="s">
        <v>18</v>
      </c>
      <c r="C20" s="205"/>
      <c r="D20" s="205"/>
      <c r="E20" s="205" t="s">
        <v>19</v>
      </c>
      <c r="F20" s="205"/>
      <c r="G20" s="205"/>
      <c r="H20" s="47" t="s">
        <v>20</v>
      </c>
      <c r="I20" s="48">
        <v>44385</v>
      </c>
      <c r="J20" s="32">
        <v>31199.96</v>
      </c>
      <c r="K20" s="49">
        <v>44416</v>
      </c>
      <c r="L20" s="28">
        <v>0</v>
      </c>
      <c r="M20" s="50">
        <f t="shared" si="0"/>
        <v>31199.96</v>
      </c>
      <c r="N20" s="29" t="s">
        <v>32</v>
      </c>
      <c r="O20" s="4" t="s">
        <v>121</v>
      </c>
    </row>
    <row r="21" spans="2:16" s="4" customFormat="1" ht="51" customHeight="1" thickBot="1" x14ac:dyDescent="0.3">
      <c r="B21" s="204" t="s">
        <v>33</v>
      </c>
      <c r="C21" s="205"/>
      <c r="D21" s="205"/>
      <c r="E21" s="205" t="s">
        <v>34</v>
      </c>
      <c r="F21" s="205"/>
      <c r="G21" s="205"/>
      <c r="H21" s="47" t="s">
        <v>35</v>
      </c>
      <c r="I21" s="48">
        <v>44403</v>
      </c>
      <c r="J21" s="32">
        <v>81000</v>
      </c>
      <c r="K21" s="49">
        <v>44434</v>
      </c>
      <c r="L21" s="28">
        <v>0</v>
      </c>
      <c r="M21" s="33">
        <f t="shared" si="0"/>
        <v>81000</v>
      </c>
      <c r="N21" s="29" t="s">
        <v>32</v>
      </c>
      <c r="O21" s="4" t="s">
        <v>120</v>
      </c>
    </row>
    <row r="22" spans="2:16" ht="40.5" customHeight="1" thickBot="1" x14ac:dyDescent="0.3">
      <c r="B22" s="192" t="s">
        <v>2</v>
      </c>
      <c r="C22" s="193"/>
      <c r="D22" s="193"/>
      <c r="E22" s="193"/>
      <c r="F22" s="193"/>
      <c r="G22" s="193"/>
      <c r="H22" s="193"/>
      <c r="I22" s="194"/>
      <c r="J22" s="34">
        <f>SUM(J17:J21)</f>
        <v>452883.56</v>
      </c>
      <c r="K22" s="51"/>
      <c r="L22" s="52">
        <f>SUM(L17:L21)</f>
        <v>0</v>
      </c>
      <c r="M22" s="37">
        <f>SUM(M17:M21)</f>
        <v>452883.56</v>
      </c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N23" s="18">
        <f>+M17+M18+M21</f>
        <v>248583.6</v>
      </c>
      <c r="P23" s="6"/>
    </row>
    <row r="24" spans="2:16" ht="26.25" customHeight="1" x14ac:dyDescent="0.25">
      <c r="B24" s="9"/>
      <c r="C24" s="9"/>
      <c r="D24" s="9"/>
      <c r="E24" s="9"/>
      <c r="F24" s="9"/>
      <c r="G24" s="9"/>
      <c r="H24" s="9"/>
      <c r="I24" s="9"/>
      <c r="J24" s="8"/>
      <c r="P24" s="6"/>
    </row>
    <row r="25" spans="2:16" ht="26.25" customHeight="1" x14ac:dyDescent="0.25">
      <c r="B25" s="9"/>
      <c r="C25" s="9"/>
      <c r="D25" s="9"/>
      <c r="E25" s="9"/>
      <c r="F25" s="9"/>
      <c r="G25" s="9"/>
      <c r="H25" s="9"/>
      <c r="I25" s="9"/>
      <c r="J25" s="8"/>
      <c r="P25" s="6"/>
    </row>
    <row r="26" spans="2:16" ht="26.25" customHeight="1" x14ac:dyDescent="0.25">
      <c r="B26" s="9"/>
      <c r="C26" s="9"/>
      <c r="D26" s="9"/>
      <c r="E26" s="9"/>
      <c r="F26" s="9"/>
      <c r="G26" s="9"/>
      <c r="H26" s="9"/>
      <c r="I26" s="9"/>
      <c r="J26" s="8"/>
      <c r="P26" s="6">
        <f>+M17+M18</f>
        <v>167583.6</v>
      </c>
    </row>
    <row r="27" spans="2:16" ht="26.25" customHeight="1" x14ac:dyDescent="0.25">
      <c r="B27" s="9"/>
      <c r="C27" s="9"/>
      <c r="D27" s="188" t="s">
        <v>36</v>
      </c>
      <c r="E27" s="188"/>
      <c r="F27" s="188"/>
      <c r="G27" s="9"/>
      <c r="H27" s="9"/>
      <c r="I27" s="9"/>
      <c r="J27" s="8"/>
      <c r="K27" s="188" t="s">
        <v>1</v>
      </c>
      <c r="L27" s="188"/>
      <c r="M27" s="188"/>
      <c r="P27" s="6"/>
    </row>
    <row r="28" spans="2:16" ht="12.75" customHeight="1" x14ac:dyDescent="0.25">
      <c r="B28" s="10"/>
      <c r="D28" s="186" t="s">
        <v>37</v>
      </c>
      <c r="E28" s="186"/>
      <c r="F28" s="186"/>
      <c r="G28" s="10"/>
      <c r="H28" s="40"/>
      <c r="I28" s="14"/>
      <c r="J28" s="10"/>
      <c r="K28" s="186" t="s">
        <v>12</v>
      </c>
      <c r="L28" s="186"/>
      <c r="M28" s="186"/>
    </row>
    <row r="29" spans="2:16" x14ac:dyDescent="0.25">
      <c r="B29" s="187"/>
      <c r="C29" s="187"/>
      <c r="D29" s="187"/>
      <c r="E29" s="11"/>
      <c r="G29" s="11"/>
      <c r="J29" s="53"/>
    </row>
    <row r="30" spans="2:16" x14ac:dyDescent="0.25">
      <c r="B30" s="186"/>
      <c r="C30" s="186"/>
      <c r="D30" s="186"/>
      <c r="E30" s="12"/>
      <c r="G30" s="12"/>
      <c r="J30" s="40"/>
    </row>
    <row r="31" spans="2:16" x14ac:dyDescent="0.25">
      <c r="B31" s="40"/>
      <c r="C31" s="12"/>
      <c r="D31" s="12"/>
      <c r="E31" s="12"/>
      <c r="G31" s="40"/>
      <c r="H31" s="40"/>
      <c r="I31" s="40"/>
      <c r="J31" s="40"/>
    </row>
    <row r="32" spans="2:16" x14ac:dyDescent="0.25">
      <c r="B32" s="40"/>
      <c r="C32" s="12"/>
      <c r="D32" s="12"/>
      <c r="E32" s="12"/>
      <c r="G32" s="40"/>
      <c r="H32" s="188" t="s">
        <v>13</v>
      </c>
      <c r="I32" s="188"/>
      <c r="J32" s="40"/>
    </row>
    <row r="33" spans="2:10" x14ac:dyDescent="0.25">
      <c r="B33" s="40"/>
      <c r="C33" s="12"/>
      <c r="D33" s="12"/>
      <c r="E33" s="12"/>
      <c r="G33" s="40"/>
      <c r="H33" s="186" t="s">
        <v>14</v>
      </c>
      <c r="I33" s="186"/>
      <c r="J33" s="40"/>
    </row>
    <row r="34" spans="2:10" x14ac:dyDescent="0.25">
      <c r="B34" s="40"/>
      <c r="C34" s="12"/>
      <c r="D34" s="12"/>
      <c r="E34" s="12"/>
      <c r="G34" s="40"/>
      <c r="H34" s="40"/>
      <c r="I34" s="40"/>
      <c r="J34" s="40"/>
    </row>
    <row r="35" spans="2:10" ht="29.25" customHeight="1" x14ac:dyDescent="0.25">
      <c r="B35" s="14"/>
      <c r="C35" s="12"/>
      <c r="D35" s="12"/>
      <c r="E35" s="12"/>
      <c r="F35" s="12"/>
      <c r="G35" s="12"/>
      <c r="H35" s="40"/>
      <c r="I35" s="14"/>
      <c r="J35" s="15"/>
    </row>
    <row r="36" spans="2:10" x14ac:dyDescent="0.25">
      <c r="B36" s="14"/>
      <c r="E36" s="187"/>
      <c r="F36" s="187"/>
      <c r="H36" s="40"/>
      <c r="I36" s="14"/>
      <c r="J36" s="15"/>
    </row>
    <row r="37" spans="2:10" x14ac:dyDescent="0.25">
      <c r="B37" s="14"/>
      <c r="E37" s="186"/>
      <c r="F37" s="186"/>
      <c r="G37" s="12"/>
      <c r="H37" s="40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40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40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40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40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40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40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40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40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40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40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40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40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40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40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40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40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40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40"/>
      <c r="I55" s="14"/>
      <c r="J55" s="15"/>
    </row>
    <row r="56" spans="2:10" ht="29.25" customHeight="1" x14ac:dyDescent="0.25">
      <c r="B56" s="14"/>
      <c r="C56" s="12"/>
      <c r="D56" s="12"/>
      <c r="E56" s="12"/>
      <c r="F56" s="12"/>
      <c r="G56" s="12"/>
      <c r="H56" s="40"/>
      <c r="I56" s="14"/>
      <c r="J56" s="15"/>
    </row>
    <row r="57" spans="2:10" ht="29.25" customHeight="1" x14ac:dyDescent="0.25">
      <c r="B57" s="14"/>
      <c r="C57" s="12"/>
      <c r="D57" s="12"/>
      <c r="E57" s="12"/>
      <c r="F57" s="12"/>
      <c r="G57" s="12"/>
      <c r="H57" s="40"/>
      <c r="I57" s="14"/>
      <c r="J57" s="15"/>
    </row>
    <row r="58" spans="2:10" ht="29.25" customHeight="1" x14ac:dyDescent="0.25">
      <c r="B58" s="14"/>
      <c r="C58" s="12"/>
      <c r="D58" s="12"/>
      <c r="E58" s="12"/>
      <c r="F58" s="12"/>
      <c r="G58" s="12"/>
      <c r="H58" s="40"/>
      <c r="I58" s="14"/>
      <c r="J58" s="15"/>
    </row>
    <row r="59" spans="2:10" ht="33" customHeight="1" x14ac:dyDescent="0.25">
      <c r="B59" s="12"/>
      <c r="C59" s="16"/>
      <c r="D59" s="16"/>
      <c r="E59" s="16"/>
      <c r="F59" s="16"/>
      <c r="G59" s="16"/>
      <c r="H59" s="12"/>
      <c r="I59" s="12"/>
      <c r="J59" s="17"/>
    </row>
    <row r="61" spans="2:10" ht="4.5" customHeight="1" x14ac:dyDescent="0.25">
      <c r="J61" s="18"/>
    </row>
  </sheetData>
  <mergeCells count="25">
    <mergeCell ref="A12:N12"/>
    <mergeCell ref="A13:N13"/>
    <mergeCell ref="B16:D16"/>
    <mergeCell ref="E16:G16"/>
    <mergeCell ref="B17:D17"/>
    <mergeCell ref="E17:G17"/>
    <mergeCell ref="K27:M27"/>
    <mergeCell ref="D28:F28"/>
    <mergeCell ref="K28:M28"/>
    <mergeCell ref="B18:D18"/>
    <mergeCell ref="E18:G18"/>
    <mergeCell ref="B19:D19"/>
    <mergeCell ref="E19:G19"/>
    <mergeCell ref="B20:D20"/>
    <mergeCell ref="E20:G20"/>
    <mergeCell ref="E37:F37"/>
    <mergeCell ref="B21:D21"/>
    <mergeCell ref="E21:G21"/>
    <mergeCell ref="B22:I22"/>
    <mergeCell ref="D27:F27"/>
    <mergeCell ref="B29:D29"/>
    <mergeCell ref="B30:D30"/>
    <mergeCell ref="H32:I32"/>
    <mergeCell ref="H33:I33"/>
    <mergeCell ref="E36:F36"/>
  </mergeCells>
  <printOptions horizontalCentered="1"/>
  <pageMargins left="0.25" right="0.25" top="0.75" bottom="0.75" header="0.3" footer="0.3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P58"/>
  <sheetViews>
    <sheetView showGridLines="0" topLeftCell="A4" zoomScale="59" zoomScaleNormal="59" workbookViewId="0">
      <selection activeCell="E18" sqref="E18:G18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14.42578125" style="1" customWidth="1"/>
    <col min="5" max="5" width="17.140625" style="1" customWidth="1"/>
    <col min="6" max="6" width="17" style="1" customWidth="1"/>
    <col min="7" max="7" width="34.140625" style="1" customWidth="1"/>
    <col min="8" max="9" width="24.140625" style="1" customWidth="1"/>
    <col min="10" max="10" width="23" style="1" customWidth="1"/>
    <col min="11" max="11" width="21.42578125" style="1" customWidth="1"/>
    <col min="12" max="12" width="23.42578125" style="1" customWidth="1"/>
    <col min="13" max="13" width="23" style="2" customWidth="1"/>
    <col min="14" max="14" width="23.85546875" style="1" customWidth="1"/>
    <col min="15" max="15" width="13.42578125" style="1" customWidth="1"/>
    <col min="16" max="16" width="14.85546875" style="1" bestFit="1" customWidth="1"/>
    <col min="17" max="16384" width="11.42578125" style="1"/>
  </cols>
  <sheetData>
    <row r="12" spans="1:14" x14ac:dyDescent="0.25">
      <c r="A12" s="199" t="s">
        <v>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x14ac:dyDescent="0.25">
      <c r="A13" s="199" t="s">
        <v>21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4" ht="19.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4" ht="40.5" customHeight="1" thickBot="1" x14ac:dyDescent="0.3">
      <c r="B16" s="200" t="s">
        <v>7</v>
      </c>
      <c r="C16" s="201"/>
      <c r="D16" s="201"/>
      <c r="E16" s="201" t="s">
        <v>6</v>
      </c>
      <c r="F16" s="201"/>
      <c r="G16" s="201"/>
      <c r="H16" s="19" t="s">
        <v>5</v>
      </c>
      <c r="I16" s="20" t="s">
        <v>4</v>
      </c>
      <c r="J16" s="20" t="s">
        <v>3</v>
      </c>
      <c r="K16" s="20" t="s">
        <v>8</v>
      </c>
      <c r="L16" s="20" t="s">
        <v>9</v>
      </c>
      <c r="M16" s="21" t="s">
        <v>10</v>
      </c>
      <c r="N16" s="22" t="s">
        <v>11</v>
      </c>
    </row>
    <row r="17" spans="2:16" s="4" customFormat="1" ht="65.25" customHeight="1" x14ac:dyDescent="0.25">
      <c r="B17" s="209" t="s">
        <v>15</v>
      </c>
      <c r="C17" s="210"/>
      <c r="D17" s="210"/>
      <c r="E17" s="210" t="s">
        <v>16</v>
      </c>
      <c r="F17" s="210"/>
      <c r="G17" s="210"/>
      <c r="H17" s="30" t="s">
        <v>17</v>
      </c>
      <c r="I17" s="31">
        <v>44383</v>
      </c>
      <c r="J17" s="32">
        <v>173100</v>
      </c>
      <c r="K17" s="38">
        <v>44414</v>
      </c>
      <c r="L17" s="28">
        <v>0</v>
      </c>
      <c r="M17" s="33">
        <f t="shared" ref="M17:M18" si="0">+J17-L17</f>
        <v>173100</v>
      </c>
      <c r="N17" s="29" t="s">
        <v>22</v>
      </c>
      <c r="O17" s="4" t="s">
        <v>120</v>
      </c>
    </row>
    <row r="18" spans="2:16" s="4" customFormat="1" ht="65.25" customHeight="1" thickBot="1" x14ac:dyDescent="0.3">
      <c r="B18" s="209" t="s">
        <v>18</v>
      </c>
      <c r="C18" s="210"/>
      <c r="D18" s="210"/>
      <c r="E18" s="210" t="s">
        <v>19</v>
      </c>
      <c r="F18" s="210"/>
      <c r="G18" s="210"/>
      <c r="H18" s="30" t="s">
        <v>20</v>
      </c>
      <c r="I18" s="31">
        <v>44385</v>
      </c>
      <c r="J18" s="32">
        <v>31199.96</v>
      </c>
      <c r="K18" s="38">
        <v>44416</v>
      </c>
      <c r="L18" s="28">
        <v>0</v>
      </c>
      <c r="M18" s="33">
        <f t="shared" si="0"/>
        <v>31199.96</v>
      </c>
      <c r="N18" s="29" t="s">
        <v>22</v>
      </c>
      <c r="O18" s="4" t="s">
        <v>121</v>
      </c>
    </row>
    <row r="19" spans="2:16" ht="40.5" customHeight="1" thickBot="1" x14ac:dyDescent="0.3">
      <c r="B19" s="192" t="s">
        <v>2</v>
      </c>
      <c r="C19" s="193"/>
      <c r="D19" s="193"/>
      <c r="E19" s="193"/>
      <c r="F19" s="193"/>
      <c r="G19" s="193"/>
      <c r="H19" s="193"/>
      <c r="I19" s="194"/>
      <c r="J19" s="34">
        <f>SUM(J17:J18)</f>
        <v>204299.96</v>
      </c>
      <c r="K19" s="35"/>
      <c r="L19" s="36">
        <f>SUM(L17:L18)</f>
        <v>0</v>
      </c>
      <c r="M19" s="37">
        <f>SUM(M17:M18)</f>
        <v>204299.96</v>
      </c>
      <c r="N19" s="5"/>
      <c r="P19" s="6"/>
    </row>
    <row r="20" spans="2:16" ht="26.25" customHeight="1" x14ac:dyDescent="0.25">
      <c r="B20" s="7"/>
      <c r="C20" s="7"/>
      <c r="D20" s="7"/>
      <c r="E20" s="7"/>
      <c r="F20" s="7"/>
      <c r="G20" s="7"/>
      <c r="H20" s="7"/>
      <c r="I20" s="7"/>
      <c r="J20" s="8"/>
      <c r="P20" s="6"/>
    </row>
    <row r="21" spans="2:16" ht="26.25" customHeight="1" x14ac:dyDescent="0.25">
      <c r="B21" s="7"/>
      <c r="C21" s="7"/>
      <c r="D21" s="7"/>
      <c r="E21" s="7"/>
      <c r="F21" s="7"/>
      <c r="G21" s="7"/>
      <c r="H21" s="7"/>
      <c r="I21" s="7"/>
      <c r="J21" s="8"/>
      <c r="P21" s="6"/>
    </row>
    <row r="22" spans="2:16" ht="26.25" customHeight="1" x14ac:dyDescent="0.25">
      <c r="B22" s="7"/>
      <c r="C22" s="7"/>
      <c r="D22" s="7"/>
      <c r="E22" s="7"/>
      <c r="F22" s="7"/>
      <c r="G22" s="7"/>
      <c r="H22" s="7"/>
      <c r="I22" s="7"/>
      <c r="J22" s="8"/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P23" s="6"/>
    </row>
    <row r="24" spans="2:16" ht="26.25" customHeight="1" x14ac:dyDescent="0.25">
      <c r="B24" s="9"/>
      <c r="C24" s="9"/>
      <c r="D24" s="188" t="s">
        <v>23</v>
      </c>
      <c r="E24" s="188"/>
      <c r="F24" s="188"/>
      <c r="G24" s="9"/>
      <c r="H24" s="9"/>
      <c r="I24" s="9"/>
      <c r="J24" s="8"/>
      <c r="K24" s="188" t="s">
        <v>1</v>
      </c>
      <c r="L24" s="188"/>
      <c r="M24" s="188"/>
      <c r="P24" s="6"/>
    </row>
    <row r="25" spans="2:16" ht="12.75" customHeight="1" x14ac:dyDescent="0.25">
      <c r="B25" s="23"/>
      <c r="C25" s="5"/>
      <c r="D25" s="186" t="s">
        <v>24</v>
      </c>
      <c r="E25" s="186"/>
      <c r="F25" s="186"/>
      <c r="G25" s="10"/>
      <c r="H25" s="24"/>
      <c r="I25" s="25"/>
      <c r="J25" s="10"/>
      <c r="K25" s="186" t="s">
        <v>12</v>
      </c>
      <c r="L25" s="186"/>
      <c r="M25" s="186"/>
    </row>
    <row r="26" spans="2:16" x14ac:dyDescent="0.25">
      <c r="B26" s="208"/>
      <c r="C26" s="208"/>
      <c r="D26" s="208"/>
      <c r="E26" s="11"/>
      <c r="G26" s="11"/>
      <c r="H26" s="5"/>
      <c r="I26" s="5"/>
      <c r="J26" s="26"/>
    </row>
    <row r="27" spans="2:16" x14ac:dyDescent="0.25">
      <c r="B27" s="186"/>
      <c r="C27" s="186"/>
      <c r="D27" s="186"/>
      <c r="E27" s="12"/>
      <c r="G27" s="12"/>
      <c r="J27" s="13"/>
    </row>
    <row r="28" spans="2:16" x14ac:dyDescent="0.25">
      <c r="B28" s="13"/>
      <c r="C28" s="12"/>
      <c r="D28" s="12"/>
      <c r="E28" s="12"/>
      <c r="G28" s="13"/>
      <c r="H28" s="13"/>
      <c r="I28" s="13"/>
      <c r="J28" s="13"/>
    </row>
    <row r="29" spans="2:16" x14ac:dyDescent="0.25">
      <c r="B29" s="13"/>
      <c r="C29" s="12"/>
      <c r="D29" s="12"/>
      <c r="E29" s="12"/>
      <c r="G29" s="13"/>
      <c r="H29" s="188" t="s">
        <v>13</v>
      </c>
      <c r="I29" s="188"/>
      <c r="J29" s="13"/>
    </row>
    <row r="30" spans="2:16" x14ac:dyDescent="0.25">
      <c r="B30" s="13"/>
      <c r="C30" s="12"/>
      <c r="D30" s="12"/>
      <c r="E30" s="12"/>
      <c r="G30" s="13"/>
      <c r="H30" s="186" t="s">
        <v>14</v>
      </c>
      <c r="I30" s="186"/>
      <c r="J30" s="13"/>
    </row>
    <row r="31" spans="2:16" x14ac:dyDescent="0.25">
      <c r="B31" s="13"/>
      <c r="C31" s="12"/>
      <c r="D31" s="12"/>
      <c r="E31" s="12"/>
      <c r="G31" s="13"/>
      <c r="H31" s="13"/>
      <c r="I31" s="13"/>
      <c r="J31" s="13"/>
    </row>
    <row r="32" spans="2:16" ht="29.25" customHeight="1" x14ac:dyDescent="0.25">
      <c r="B32" s="14"/>
      <c r="C32" s="12"/>
      <c r="D32" s="27"/>
      <c r="E32" s="27"/>
      <c r="F32" s="27"/>
      <c r="G32" s="12"/>
      <c r="H32" s="13"/>
      <c r="I32" s="14"/>
      <c r="J32" s="15"/>
    </row>
    <row r="33" spans="2:10" x14ac:dyDescent="0.25">
      <c r="B33" s="14"/>
      <c r="D33" s="5"/>
      <c r="E33" s="208"/>
      <c r="F33" s="208"/>
      <c r="H33" s="13"/>
      <c r="I33" s="14"/>
      <c r="J33" s="15"/>
    </row>
    <row r="34" spans="2:10" x14ac:dyDescent="0.25">
      <c r="B34" s="14"/>
      <c r="D34" s="5"/>
      <c r="E34" s="211"/>
      <c r="F34" s="211"/>
      <c r="G34" s="12"/>
      <c r="H34" s="13"/>
      <c r="I34" s="14"/>
      <c r="J34" s="15"/>
    </row>
    <row r="35" spans="2:10" ht="29.25" customHeight="1" x14ac:dyDescent="0.25">
      <c r="B35" s="14"/>
      <c r="C35" s="12"/>
      <c r="D35" s="12"/>
      <c r="E35" s="12"/>
      <c r="F35" s="12"/>
      <c r="G35" s="12"/>
      <c r="H35" s="13"/>
      <c r="I35" s="14"/>
      <c r="J35" s="15"/>
    </row>
    <row r="36" spans="2:10" ht="29.25" customHeight="1" x14ac:dyDescent="0.25">
      <c r="B36" s="14"/>
      <c r="C36" s="12"/>
      <c r="D36" s="12"/>
      <c r="E36" s="12"/>
      <c r="F36" s="12"/>
      <c r="G36" s="12"/>
      <c r="H36" s="13"/>
      <c r="I36" s="14"/>
      <c r="J36" s="15"/>
    </row>
    <row r="37" spans="2:10" ht="29.25" customHeight="1" x14ac:dyDescent="0.25">
      <c r="B37" s="14"/>
      <c r="C37" s="12"/>
      <c r="D37" s="12"/>
      <c r="E37" s="12"/>
      <c r="F37" s="12"/>
      <c r="G37" s="12"/>
      <c r="H37" s="13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13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13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13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13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13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13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13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13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13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13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13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13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13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13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13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13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13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13"/>
      <c r="I55" s="14"/>
      <c r="J55" s="15"/>
    </row>
    <row r="56" spans="2:10" ht="33" customHeight="1" x14ac:dyDescent="0.25">
      <c r="B56" s="12"/>
      <c r="C56" s="16"/>
      <c r="D56" s="16"/>
      <c r="E56" s="16"/>
      <c r="F56" s="16"/>
      <c r="G56" s="16"/>
      <c r="H56" s="12"/>
      <c r="I56" s="12"/>
      <c r="J56" s="17"/>
    </row>
    <row r="58" spans="2:10" ht="4.5" customHeight="1" x14ac:dyDescent="0.25">
      <c r="J58" s="18"/>
    </row>
  </sheetData>
  <mergeCells count="19">
    <mergeCell ref="E34:F34"/>
    <mergeCell ref="B19:I19"/>
    <mergeCell ref="H29:I29"/>
    <mergeCell ref="H30:I30"/>
    <mergeCell ref="E33:F33"/>
    <mergeCell ref="A12:N12"/>
    <mergeCell ref="A13:N13"/>
    <mergeCell ref="B26:D26"/>
    <mergeCell ref="B27:D27"/>
    <mergeCell ref="D24:F24"/>
    <mergeCell ref="D25:F25"/>
    <mergeCell ref="K24:M24"/>
    <mergeCell ref="K25:M25"/>
    <mergeCell ref="E16:G16"/>
    <mergeCell ref="B16:D16"/>
    <mergeCell ref="B17:D17"/>
    <mergeCell ref="E17:G17"/>
    <mergeCell ref="B18:D18"/>
    <mergeCell ref="E18:G18"/>
  </mergeCells>
  <printOptions horizontalCentered="1"/>
  <pageMargins left="0.25" right="0.25" top="0.75" bottom="0.75" header="0.3" footer="0.3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58"/>
  <sheetViews>
    <sheetView showGridLines="0" zoomScale="64" zoomScaleNormal="64" workbookViewId="0">
      <selection activeCell="O17" sqref="O17:O18"/>
    </sheetView>
  </sheetViews>
  <sheetFormatPr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14.42578125" style="1" customWidth="1"/>
    <col min="5" max="5" width="17.140625" style="1" customWidth="1"/>
    <col min="6" max="6" width="17" style="1" customWidth="1"/>
    <col min="7" max="7" width="34.140625" style="1" customWidth="1"/>
    <col min="8" max="9" width="24.140625" style="1" customWidth="1"/>
    <col min="10" max="10" width="23" style="1" customWidth="1"/>
    <col min="11" max="11" width="21.42578125" style="1" customWidth="1"/>
    <col min="12" max="12" width="23.42578125" style="1" customWidth="1"/>
    <col min="13" max="13" width="23" style="2" customWidth="1"/>
    <col min="14" max="14" width="16.140625" style="1" customWidth="1"/>
    <col min="15" max="15" width="14.28515625" style="1" customWidth="1"/>
    <col min="16" max="16" width="14.85546875" style="1" bestFit="1" customWidth="1"/>
    <col min="17" max="16384" width="11.42578125" style="1"/>
  </cols>
  <sheetData>
    <row r="11" spans="1:14" x14ac:dyDescent="0.25">
      <c r="J11"/>
    </row>
    <row r="12" spans="1:14" x14ac:dyDescent="0.25">
      <c r="A12" s="199" t="s">
        <v>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x14ac:dyDescent="0.25">
      <c r="A13" s="199" t="s">
        <v>122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4" ht="19.5" thickBot="1" x14ac:dyDescent="0.3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4" ht="40.5" customHeight="1" thickBot="1" x14ac:dyDescent="0.3">
      <c r="B16" s="200" t="s">
        <v>7</v>
      </c>
      <c r="C16" s="201"/>
      <c r="D16" s="201"/>
      <c r="E16" s="201" t="s">
        <v>6</v>
      </c>
      <c r="F16" s="201"/>
      <c r="G16" s="201"/>
      <c r="H16" s="151" t="s">
        <v>5</v>
      </c>
      <c r="I16" s="20" t="s">
        <v>4</v>
      </c>
      <c r="J16" s="20" t="s">
        <v>3</v>
      </c>
      <c r="K16" s="20" t="s">
        <v>8</v>
      </c>
      <c r="L16" s="20" t="s">
        <v>9</v>
      </c>
      <c r="M16" s="21" t="s">
        <v>10</v>
      </c>
      <c r="N16" s="22" t="s">
        <v>11</v>
      </c>
    </row>
    <row r="17" spans="2:16" s="4" customFormat="1" ht="65.25" customHeight="1" x14ac:dyDescent="0.25">
      <c r="B17" s="204" t="s">
        <v>15</v>
      </c>
      <c r="C17" s="205"/>
      <c r="D17" s="205"/>
      <c r="E17" s="205" t="s">
        <v>16</v>
      </c>
      <c r="F17" s="205"/>
      <c r="G17" s="205"/>
      <c r="H17" s="47" t="s">
        <v>17</v>
      </c>
      <c r="I17" s="48">
        <v>44383</v>
      </c>
      <c r="J17" s="32">
        <v>173100</v>
      </c>
      <c r="K17" s="38">
        <v>44414</v>
      </c>
      <c r="L17" s="28">
        <v>0</v>
      </c>
      <c r="M17" s="33">
        <f t="shared" ref="M17:M18" si="0">+J17-L17</f>
        <v>173100</v>
      </c>
      <c r="N17" s="29" t="s">
        <v>22</v>
      </c>
      <c r="O17" s="4" t="s">
        <v>120</v>
      </c>
    </row>
    <row r="18" spans="2:16" s="4" customFormat="1" ht="65.25" customHeight="1" thickBot="1" x14ac:dyDescent="0.3">
      <c r="B18" s="204" t="s">
        <v>123</v>
      </c>
      <c r="C18" s="205"/>
      <c r="D18" s="205"/>
      <c r="E18" s="212" t="s">
        <v>124</v>
      </c>
      <c r="F18" s="213"/>
      <c r="G18" s="214"/>
      <c r="H18" s="47" t="s">
        <v>125</v>
      </c>
      <c r="I18" s="48">
        <v>44441</v>
      </c>
      <c r="J18" s="32">
        <v>57000</v>
      </c>
      <c r="K18" s="38">
        <v>44471</v>
      </c>
      <c r="L18" s="28">
        <v>0</v>
      </c>
      <c r="M18" s="33">
        <f t="shared" si="0"/>
        <v>57000</v>
      </c>
      <c r="N18" s="29" t="s">
        <v>22</v>
      </c>
      <c r="O18" s="4" t="s">
        <v>120</v>
      </c>
    </row>
    <row r="19" spans="2:16" ht="40.5" customHeight="1" thickBot="1" x14ac:dyDescent="0.3">
      <c r="B19" s="192" t="s">
        <v>2</v>
      </c>
      <c r="C19" s="193"/>
      <c r="D19" s="193"/>
      <c r="E19" s="193"/>
      <c r="F19" s="193"/>
      <c r="G19" s="193"/>
      <c r="H19" s="193"/>
      <c r="I19" s="194"/>
      <c r="J19" s="34">
        <f>SUM(J17:J18)</f>
        <v>230100</v>
      </c>
      <c r="K19" s="51"/>
      <c r="L19" s="52">
        <f>SUM(L17:L18)</f>
        <v>0</v>
      </c>
      <c r="M19" s="37">
        <f>SUM(M17:M18)</f>
        <v>230100</v>
      </c>
      <c r="P19" s="6"/>
    </row>
    <row r="20" spans="2:16" ht="26.25" customHeight="1" x14ac:dyDescent="0.25">
      <c r="B20" s="9"/>
      <c r="C20" s="9"/>
      <c r="D20" s="9"/>
      <c r="E20" s="9"/>
      <c r="F20" s="9"/>
      <c r="G20" s="9"/>
      <c r="H20" s="9"/>
      <c r="I20" s="9"/>
      <c r="J20" s="8"/>
      <c r="P20" s="6"/>
    </row>
    <row r="21" spans="2:16" ht="26.25" customHeight="1" x14ac:dyDescent="0.25">
      <c r="B21" s="9"/>
      <c r="C21" s="9"/>
      <c r="D21" s="9"/>
      <c r="E21" s="9"/>
      <c r="F21" s="9"/>
      <c r="G21" s="9"/>
      <c r="H21" s="9"/>
      <c r="I21" s="9"/>
      <c r="J21" s="8"/>
      <c r="P21" s="6"/>
    </row>
    <row r="22" spans="2:16" ht="26.25" customHeight="1" x14ac:dyDescent="0.25">
      <c r="B22" s="9"/>
      <c r="C22" s="9"/>
      <c r="D22" s="9"/>
      <c r="E22" s="9"/>
      <c r="F22" s="9"/>
      <c r="G22" s="9"/>
      <c r="H22" s="9"/>
      <c r="I22" s="9"/>
      <c r="J22" s="8"/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P23" s="6"/>
    </row>
    <row r="24" spans="2:16" ht="26.25" customHeight="1" x14ac:dyDescent="0.25">
      <c r="B24" s="9"/>
      <c r="C24" s="9"/>
      <c r="D24" s="188" t="s">
        <v>23</v>
      </c>
      <c r="E24" s="188"/>
      <c r="F24" s="188"/>
      <c r="G24" s="9"/>
      <c r="H24" s="9"/>
      <c r="I24" s="9"/>
      <c r="J24" s="8"/>
      <c r="K24" s="188" t="s">
        <v>1</v>
      </c>
      <c r="L24" s="188"/>
      <c r="M24" s="188"/>
      <c r="P24" s="6"/>
    </row>
    <row r="25" spans="2:16" ht="12.75" customHeight="1" x14ac:dyDescent="0.25">
      <c r="B25" s="10"/>
      <c r="D25" s="186" t="s">
        <v>24</v>
      </c>
      <c r="E25" s="186"/>
      <c r="F25" s="186"/>
      <c r="G25" s="10"/>
      <c r="H25" s="148"/>
      <c r="I25" s="14"/>
      <c r="J25" s="10"/>
      <c r="K25" s="186" t="s">
        <v>12</v>
      </c>
      <c r="L25" s="186"/>
      <c r="M25" s="186"/>
    </row>
    <row r="26" spans="2:16" x14ac:dyDescent="0.25">
      <c r="B26" s="187"/>
      <c r="C26" s="187"/>
      <c r="D26" s="187"/>
      <c r="E26" s="11"/>
      <c r="G26" s="11"/>
      <c r="J26" s="149"/>
    </row>
    <row r="27" spans="2:16" x14ac:dyDescent="0.25">
      <c r="B27" s="186"/>
      <c r="C27" s="186"/>
      <c r="D27" s="186"/>
      <c r="E27" s="12"/>
      <c r="G27" s="12"/>
      <c r="J27" s="148"/>
    </row>
    <row r="28" spans="2:16" x14ac:dyDescent="0.25">
      <c r="B28" s="148"/>
      <c r="C28" s="12"/>
      <c r="D28" s="12"/>
      <c r="E28" s="12"/>
      <c r="G28" s="148"/>
      <c r="H28" s="148"/>
      <c r="I28" s="148"/>
      <c r="J28" s="148"/>
    </row>
    <row r="29" spans="2:16" x14ac:dyDescent="0.25">
      <c r="B29" s="148"/>
      <c r="C29" s="12"/>
      <c r="D29" s="12"/>
      <c r="E29" s="12"/>
      <c r="G29" s="148"/>
      <c r="H29" s="188" t="s">
        <v>13</v>
      </c>
      <c r="I29" s="188"/>
      <c r="J29" s="148"/>
    </row>
    <row r="30" spans="2:16" x14ac:dyDescent="0.25">
      <c r="B30" s="148"/>
      <c r="C30" s="12"/>
      <c r="D30" s="12"/>
      <c r="E30" s="12"/>
      <c r="G30" s="148"/>
      <c r="H30" s="186" t="s">
        <v>14</v>
      </c>
      <c r="I30" s="186"/>
      <c r="J30" s="148"/>
    </row>
    <row r="31" spans="2:16" x14ac:dyDescent="0.25">
      <c r="B31" s="148"/>
      <c r="C31" s="12"/>
      <c r="D31" s="12"/>
      <c r="E31" s="12"/>
      <c r="G31" s="148"/>
      <c r="H31" s="148"/>
      <c r="I31" s="148"/>
      <c r="J31" s="148"/>
    </row>
    <row r="32" spans="2:16" ht="29.25" customHeight="1" x14ac:dyDescent="0.25">
      <c r="B32" s="14"/>
      <c r="C32" s="12"/>
      <c r="D32" s="12"/>
      <c r="E32" s="12"/>
      <c r="F32" s="12"/>
      <c r="G32" s="12"/>
      <c r="H32" s="148"/>
      <c r="I32" s="14"/>
      <c r="J32" s="15"/>
    </row>
    <row r="33" spans="2:10" x14ac:dyDescent="0.25">
      <c r="B33" s="14"/>
      <c r="E33" s="187"/>
      <c r="F33" s="187"/>
      <c r="H33" s="148"/>
      <c r="I33" s="14"/>
      <c r="J33" s="15"/>
    </row>
    <row r="34" spans="2:10" x14ac:dyDescent="0.25">
      <c r="B34" s="14"/>
      <c r="E34" s="186"/>
      <c r="F34" s="186"/>
      <c r="G34" s="12"/>
      <c r="H34" s="148"/>
      <c r="I34" s="14"/>
      <c r="J34" s="15"/>
    </row>
    <row r="35" spans="2:10" ht="29.25" customHeight="1" x14ac:dyDescent="0.25">
      <c r="B35" s="14"/>
      <c r="C35" s="12"/>
      <c r="D35" s="12"/>
      <c r="E35" s="12"/>
      <c r="F35" s="12"/>
      <c r="G35" s="12"/>
      <c r="H35" s="148"/>
      <c r="I35" s="14"/>
      <c r="J35" s="15"/>
    </row>
    <row r="36" spans="2:10" ht="29.25" customHeight="1" x14ac:dyDescent="0.25">
      <c r="B36" s="14"/>
      <c r="C36" s="12"/>
      <c r="D36" s="12"/>
      <c r="E36" s="12"/>
      <c r="F36" s="12"/>
      <c r="G36" s="12"/>
      <c r="H36" s="148"/>
      <c r="I36" s="14"/>
      <c r="J36" s="15"/>
    </row>
    <row r="37" spans="2:10" ht="29.25" customHeight="1" x14ac:dyDescent="0.25">
      <c r="B37" s="14"/>
      <c r="C37" s="12"/>
      <c r="D37" s="12"/>
      <c r="E37" s="12"/>
      <c r="F37" s="12"/>
      <c r="G37" s="12"/>
      <c r="H37" s="148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148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148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148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148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148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148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148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148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148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148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148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148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148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148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148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148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148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148"/>
      <c r="I55" s="14"/>
      <c r="J55" s="15"/>
    </row>
    <row r="56" spans="2:10" ht="33" customHeight="1" x14ac:dyDescent="0.25">
      <c r="B56" s="12"/>
      <c r="C56" s="16"/>
      <c r="D56" s="16"/>
      <c r="E56" s="16"/>
      <c r="F56" s="16"/>
      <c r="G56" s="16"/>
      <c r="H56" s="12"/>
      <c r="I56" s="12"/>
      <c r="J56" s="17"/>
    </row>
    <row r="58" spans="2:10" ht="4.5" customHeight="1" x14ac:dyDescent="0.25">
      <c r="J58" s="18"/>
    </row>
  </sheetData>
  <mergeCells count="19">
    <mergeCell ref="K24:M24"/>
    <mergeCell ref="D25:F25"/>
    <mergeCell ref="K25:M25"/>
    <mergeCell ref="A12:N12"/>
    <mergeCell ref="A13:N13"/>
    <mergeCell ref="B16:D16"/>
    <mergeCell ref="E16:G16"/>
    <mergeCell ref="B17:D17"/>
    <mergeCell ref="E17:G17"/>
    <mergeCell ref="E34:F34"/>
    <mergeCell ref="B18:D18"/>
    <mergeCell ref="E18:G18"/>
    <mergeCell ref="B19:I19"/>
    <mergeCell ref="D24:F24"/>
    <mergeCell ref="B26:D26"/>
    <mergeCell ref="B27:D27"/>
    <mergeCell ref="H29:I29"/>
    <mergeCell ref="H30:I30"/>
    <mergeCell ref="E33:F3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Noviembre!Print_Area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2021-12-09T15:53:43Z</dcterms:modified>
</cp:coreProperties>
</file>