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8_{CEC7176E-91D7-4718-A93D-2B38F66D50C9}" xr6:coauthVersionLast="47" xr6:coauthVersionMax="47" xr10:uidLastSave="{00000000-0000-0000-0000-000000000000}"/>
  <bookViews>
    <workbookView xWindow="3165" yWindow="615" windowWidth="21600" windowHeight="11385" xr2:uid="{EC802C69-BA6C-4F29-8660-45E2604765A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G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<sst xmlns="http://schemas.openxmlformats.org/spreadsheetml/2006/main" count="114" uniqueCount="45">
  <si>
    <t>INVENTARIO EN ALMACEN DE MATERIALES DE TECNOLOGIA</t>
  </si>
  <si>
    <t xml:space="preserve"> AL 30-ABRIL-2024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</si>
  <si>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</si>
  <si>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</si>
  <si>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</si>
  <si>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</si>
  <si>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</si>
  <si>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</si>
  <si>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</si>
  <si>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</si>
  <si>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01/04/2024 30/04/2024</t>
  </si>
  <si>
    <t>01/04/2024   -    30/04/2024</t>
  </si>
  <si>
    <t>UNIDAD</t>
  </si>
  <si>
    <t>DRUM XEROX WORKCENTRE 3225</t>
  </si>
  <si>
    <t>LIMPIADOR DE CARTUCHO</t>
  </si>
  <si>
    <t>TAMBOR BROTHER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</si>
  <si>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</si>
  <si>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</si>
  <si>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</si>
  <si>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</si>
  <si>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</si>
  <si>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</si>
  <si>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</si>
  <si>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</si>
  <si>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CANON AMARILLO</t>
  </si>
  <si>
    <t>TONER CANON CYAN</t>
  </si>
  <si>
    <t>TONER CANON MAGENTA</t>
  </si>
  <si>
    <t>TONER CANON NEGRO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</si>
  <si>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</si>
  <si>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</si>
  <si>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</si>
  <si>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</si>
  <si>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</si>
  <si>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</si>
  <si>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</si>
  <si>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</si>
  <si>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</si>
  <si>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 xml:space="preserve"> Total RD$ 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</si>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</sst>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3" fontId="9" fillId="3" borderId="1" xfId="0" applyNumberFormat="1" applyFont="1" applyFill="1" applyBorder="1" applyAlignment="1">
      <alignment horizontal="center" vertical="center"/>
    </xf>
    <xf numFmtId="43" fontId="4" fillId="3" borderId="2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4" fillId="0" borderId="0" xfId="3" applyFont="1" applyAlignment="1">
      <alignment horizontal="left"/>
    </xf>
    <xf numFmtId="0" fontId="4" fillId="0" borderId="0" xfId="3" applyFont="1"/>
    <xf numFmtId="0" fontId="1" fillId="0" borderId="0" xfId="3"/>
    <xf numFmtId="43" fontId="4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0" fontId="4" fillId="0" borderId="0" xfId="3" applyFont="1" applyAlignment="1">
      <alignment horizontal="center" vertical="center"/>
    </xf>
    <xf numFmtId="43" fontId="4" fillId="0" borderId="0" xfId="1" applyFont="1" applyBorder="1" applyAlignment="1">
      <alignment wrapText="1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BACA9C98-F8F7-4FD3-ACB9-091A66552ED8}"/>
    <cellStyle name="Moneda" xfId="2" builtinId="4"/>
    <cellStyle name="Normal" xfId="0" builtinId="0"/>
    <cellStyle name="Normal 2" xfId="3" xr:uid="{CADB9DB9-ED4C-432D-83D0-B9153742562F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A4D0F7-94FD-49CB-917B-51AFA1AB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amirez\AppData\Local\Microsoft\Windows\INetCache\Content.Outlook\87X1PG8L\Inventario%20%2030-ABRIL-2024.xlsx" TargetMode="External"/><Relationship Id="rId1" Type="http://schemas.openxmlformats.org/officeDocument/2006/relationships/externalLinkPath" Target="file:///C:\Users\pramirez\AppData\Local\Microsoft\Windows\INetCache\Content.Outlook\87X1PG8L\Inventario%20%2030-ABRIL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MPIEZA"/>
      <sheetName val="OFICINA"/>
      <sheetName val="ALIMENTOS &amp; BEBIDAS"/>
      <sheetName val="FERRETEROS"/>
      <sheetName val="TECNOLOGIA"/>
      <sheetName val="MISCELANE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F0F27F-3895-4187-B5A2-BA5D923DAD2A}" name="Tabla33891113" displayName="Tabla33891113" ref="G11:I33" totalsRowShown="0" headerRowDxfId="7" dataDxfId="6" totalsRowDxfId="5" headerRowBorderDxfId="3" tableBorderDxfId="4">
  <tableColumns count="3">
    <tableColumn id="2" xr3:uid="{1A89A677-174F-44D9-9B6F-4C7C43810769}" name="EXISTENCIA" dataDxfId="2" dataCellStyle="Millares"/>
    <tableColumn id="1" xr3:uid="{881E7E03-94F5-4182-B9ED-1D468ED3D337}" name="PRECIO" dataDxfId="1"/>
    <tableColumn id="3" xr3:uid="{D009914A-F614-4D68-86E4-9E71A7598105}" name="TOTAL VALORES RD$" dataDxfId="0">
      <calculatedColumnFormula>Tabla33891113[[#This Row],[EXISTENCIA]]*Tabla33891113[[#This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AECD-6C35-4D93-9FF3-95AD33BB17B2}">
  <dimension ref="B3:N45"/>
  <sheetViews>
    <sheetView showGridLines="0" tabSelected="1" workbookViewId="0">
      <selection activeCell="G4" sqref="G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5"/>
      <c r="E9" s="5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6"/>
      <c r="H10" s="7"/>
      <c r="I10" s="3"/>
    </row>
    <row r="11" spans="2:14" ht="31.5" x14ac:dyDescent="0.25"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8" t="s">
        <v>9</v>
      </c>
      <c r="M11" s="10"/>
    </row>
    <row r="12" spans="2:14" ht="27" x14ac:dyDescent="0.25">
      <c r="B12" s="11" t="s">
        <v>10</v>
      </c>
      <c r="C12" s="11" t="s">
        <v>11</v>
      </c>
      <c r="D12" s="12">
        <v>320</v>
      </c>
      <c r="E12" s="13" t="s">
        <v>12</v>
      </c>
      <c r="F12" s="14" t="s">
        <v>13</v>
      </c>
      <c r="G12" s="15">
        <v>3</v>
      </c>
      <c r="H12" s="16">
        <v>6310.98</v>
      </c>
      <c r="I12" s="17">
        <f>Tabla33891113[[#This Row],[EXISTENCIA]]*Tabla33891113[[#This Row],[PRECIO]]</f>
        <v>18932.939999999999</v>
      </c>
    </row>
    <row r="13" spans="2:14" ht="27" x14ac:dyDescent="0.25">
      <c r="B13" s="11" t="s">
        <v>10</v>
      </c>
      <c r="C13" s="11" t="s">
        <v>11</v>
      </c>
      <c r="D13" s="12">
        <v>248</v>
      </c>
      <c r="E13" s="13" t="s">
        <v>12</v>
      </c>
      <c r="F13" s="14" t="s">
        <v>14</v>
      </c>
      <c r="G13" s="15">
        <v>4</v>
      </c>
      <c r="H13" s="16">
        <v>3875.62</v>
      </c>
      <c r="I13" s="17">
        <f>Tabla33891113[[#This Row],[EXISTENCIA]]*Tabla33891113[[#This Row],[PRECIO]]</f>
        <v>15502.48</v>
      </c>
      <c r="M13" s="10"/>
    </row>
    <row r="14" spans="2:14" ht="27" x14ac:dyDescent="0.25">
      <c r="B14" s="11" t="s">
        <v>10</v>
      </c>
      <c r="C14" s="11" t="s">
        <v>11</v>
      </c>
      <c r="D14" s="12">
        <v>243</v>
      </c>
      <c r="E14" s="13" t="s">
        <v>12</v>
      </c>
      <c r="F14" s="14" t="s">
        <v>15</v>
      </c>
      <c r="G14" s="15">
        <v>5</v>
      </c>
      <c r="H14" s="16">
        <v>9511.02</v>
      </c>
      <c r="I14" s="17">
        <f>Tabla33891113[[#This Row],[EXISTENCIA]]*Tabla33891113[[#This Row],[PRECIO]]</f>
        <v>47555.100000000006</v>
      </c>
      <c r="M14" s="10"/>
    </row>
    <row r="15" spans="2:14" ht="27" x14ac:dyDescent="0.25">
      <c r="B15" s="11" t="s">
        <v>10</v>
      </c>
      <c r="C15" s="11" t="s">
        <v>11</v>
      </c>
      <c r="D15" s="12">
        <v>272</v>
      </c>
      <c r="E15" s="13" t="s">
        <v>12</v>
      </c>
      <c r="F15" s="14" t="s">
        <v>16</v>
      </c>
      <c r="G15" s="15">
        <v>5</v>
      </c>
      <c r="H15" s="16">
        <v>1181.71</v>
      </c>
      <c r="I15" s="17">
        <f>Tabla33891113[[#This Row],[EXISTENCIA]]*Tabla33891113[[#This Row],[PRECIO]]</f>
        <v>5908.55</v>
      </c>
      <c r="M15" s="10"/>
    </row>
    <row r="16" spans="2:14" ht="27" x14ac:dyDescent="0.25">
      <c r="B16" s="11" t="s">
        <v>10</v>
      </c>
      <c r="C16" s="11" t="s">
        <v>11</v>
      </c>
      <c r="D16" s="12">
        <v>274</v>
      </c>
      <c r="E16" s="13" t="s">
        <v>12</v>
      </c>
      <c r="F16" s="14" t="s">
        <v>17</v>
      </c>
      <c r="G16" s="15">
        <v>4</v>
      </c>
      <c r="H16" s="16">
        <v>1181.71</v>
      </c>
      <c r="I16" s="17">
        <f>Tabla33891113[[#This Row],[EXISTENCIA]]*Tabla33891113[[#This Row],[PRECIO]]</f>
        <v>4726.84</v>
      </c>
      <c r="M16" s="10"/>
    </row>
    <row r="17" spans="2:13" ht="27" x14ac:dyDescent="0.25">
      <c r="B17" s="11" t="s">
        <v>10</v>
      </c>
      <c r="C17" s="11" t="s">
        <v>11</v>
      </c>
      <c r="D17" s="12">
        <v>273</v>
      </c>
      <c r="E17" s="13" t="s">
        <v>12</v>
      </c>
      <c r="F17" s="14" t="s">
        <v>18</v>
      </c>
      <c r="G17" s="15">
        <v>4</v>
      </c>
      <c r="H17" s="16">
        <v>1181.71</v>
      </c>
      <c r="I17" s="17">
        <f>Tabla33891113[[#This Row],[EXISTENCIA]]*Tabla33891113[[#This Row],[PRECIO]]</f>
        <v>4726.84</v>
      </c>
      <c r="M17" s="10"/>
    </row>
    <row r="18" spans="2:13" ht="27" x14ac:dyDescent="0.25">
      <c r="B18" s="11" t="s">
        <v>10</v>
      </c>
      <c r="C18" s="11" t="s">
        <v>11</v>
      </c>
      <c r="D18" s="12">
        <v>271</v>
      </c>
      <c r="E18" s="13" t="s">
        <v>12</v>
      </c>
      <c r="F18" s="14" t="s">
        <v>19</v>
      </c>
      <c r="G18" s="15">
        <v>2</v>
      </c>
      <c r="H18" s="16">
        <v>1518.95</v>
      </c>
      <c r="I18" s="17">
        <f>Tabla33891113[[#This Row],[EXISTENCIA]]*Tabla33891113[[#This Row],[PRECIO]]</f>
        <v>3037.9</v>
      </c>
      <c r="M18" s="10"/>
    </row>
    <row r="19" spans="2:13" ht="27" x14ac:dyDescent="0.25">
      <c r="B19" s="11" t="s">
        <v>10</v>
      </c>
      <c r="C19" s="11" t="s">
        <v>11</v>
      </c>
      <c r="D19" s="12">
        <v>237</v>
      </c>
      <c r="E19" s="13" t="s">
        <v>12</v>
      </c>
      <c r="F19" s="14" t="s">
        <v>20</v>
      </c>
      <c r="G19" s="15">
        <v>8</v>
      </c>
      <c r="H19" s="16">
        <v>10743.22</v>
      </c>
      <c r="I19" s="17">
        <f>Tabla33891113[[#This Row],[EXISTENCIA]]*Tabla33891113[[#This Row],[PRECIO]]</f>
        <v>85945.76</v>
      </c>
      <c r="M19" s="10"/>
    </row>
    <row r="20" spans="2:13" ht="27" x14ac:dyDescent="0.25">
      <c r="B20" s="11" t="s">
        <v>10</v>
      </c>
      <c r="C20" s="11" t="s">
        <v>11</v>
      </c>
      <c r="D20" s="12">
        <v>235</v>
      </c>
      <c r="E20" s="13" t="s">
        <v>12</v>
      </c>
      <c r="F20" s="14" t="s">
        <v>21</v>
      </c>
      <c r="G20" s="15">
        <v>11</v>
      </c>
      <c r="H20" s="16">
        <v>11059.32</v>
      </c>
      <c r="I20" s="17">
        <f>Tabla33891113[[#This Row],[EXISTENCIA]]*Tabla33891113[[#This Row],[PRECIO]]</f>
        <v>121652.51999999999</v>
      </c>
      <c r="M20" s="10"/>
    </row>
    <row r="21" spans="2:13" ht="27" x14ac:dyDescent="0.25">
      <c r="B21" s="11" t="s">
        <v>10</v>
      </c>
      <c r="C21" s="11" t="s">
        <v>11</v>
      </c>
      <c r="D21" s="12">
        <v>236</v>
      </c>
      <c r="E21" s="13" t="s">
        <v>12</v>
      </c>
      <c r="F21" s="14" t="s">
        <v>22</v>
      </c>
      <c r="G21" s="15">
        <v>8</v>
      </c>
      <c r="H21" s="16">
        <v>10743.22</v>
      </c>
      <c r="I21" s="17">
        <f>Tabla33891113[[#This Row],[EXISTENCIA]]*Tabla33891113[[#This Row],[PRECIO]]</f>
        <v>85945.76</v>
      </c>
      <c r="M21" s="10"/>
    </row>
    <row r="22" spans="2:13" ht="27" x14ac:dyDescent="0.25">
      <c r="B22" s="11" t="s">
        <v>10</v>
      </c>
      <c r="C22" s="11" t="s">
        <v>11</v>
      </c>
      <c r="D22" s="12">
        <v>234</v>
      </c>
      <c r="E22" s="13" t="s">
        <v>12</v>
      </c>
      <c r="F22" s="14" t="s">
        <v>23</v>
      </c>
      <c r="G22" s="15">
        <v>12</v>
      </c>
      <c r="H22" s="16">
        <v>6788.14</v>
      </c>
      <c r="I22" s="17">
        <f>Tabla33891113[[#This Row],[EXISTENCIA]]*Tabla33891113[[#This Row],[PRECIO]]</f>
        <v>81457.680000000008</v>
      </c>
      <c r="M22" s="10"/>
    </row>
    <row r="23" spans="2:13" ht="27" x14ac:dyDescent="0.25">
      <c r="B23" s="11" t="s">
        <v>10</v>
      </c>
      <c r="C23" s="11" t="s">
        <v>11</v>
      </c>
      <c r="D23" s="12">
        <v>447</v>
      </c>
      <c r="E23" s="13" t="s">
        <v>12</v>
      </c>
      <c r="F23" s="14" t="s">
        <v>24</v>
      </c>
      <c r="G23" s="15">
        <v>2</v>
      </c>
      <c r="H23" s="16">
        <v>10200</v>
      </c>
      <c r="I23" s="17">
        <f>Tabla33891113[[#This Row],[EXISTENCIA]]*Tabla33891113[[#This Row],[PRECIO]]</f>
        <v>20400</v>
      </c>
      <c r="M23" s="10"/>
    </row>
    <row r="24" spans="2:13" ht="27" x14ac:dyDescent="0.25">
      <c r="B24" s="11" t="s">
        <v>10</v>
      </c>
      <c r="C24" s="11" t="s">
        <v>11</v>
      </c>
      <c r="D24" s="12">
        <v>448</v>
      </c>
      <c r="E24" s="13" t="s">
        <v>12</v>
      </c>
      <c r="F24" s="14" t="s">
        <v>25</v>
      </c>
      <c r="G24" s="15">
        <v>2</v>
      </c>
      <c r="H24" s="16">
        <v>10200</v>
      </c>
      <c r="I24" s="17">
        <f>Tabla33891113[[#This Row],[EXISTENCIA]]*Tabla33891113[[#This Row],[PRECIO]]</f>
        <v>20400</v>
      </c>
      <c r="M24" s="10"/>
    </row>
    <row r="25" spans="2:13" ht="27" x14ac:dyDescent="0.25">
      <c r="B25" s="11" t="s">
        <v>10</v>
      </c>
      <c r="C25" s="11" t="s">
        <v>11</v>
      </c>
      <c r="D25" s="12">
        <v>475</v>
      </c>
      <c r="E25" s="13" t="s">
        <v>12</v>
      </c>
      <c r="F25" s="14" t="s">
        <v>26</v>
      </c>
      <c r="G25" s="15">
        <v>2</v>
      </c>
      <c r="H25" s="16">
        <v>10200</v>
      </c>
      <c r="I25" s="17">
        <f>Tabla33891113[[#This Row],[EXISTENCIA]]*Tabla33891113[[#This Row],[PRECIO]]</f>
        <v>20400</v>
      </c>
      <c r="M25" s="10"/>
    </row>
    <row r="26" spans="2:13" ht="27" x14ac:dyDescent="0.25">
      <c r="B26" s="11" t="s">
        <v>10</v>
      </c>
      <c r="C26" s="11" t="s">
        <v>11</v>
      </c>
      <c r="D26" s="12">
        <v>446</v>
      </c>
      <c r="E26" s="13" t="s">
        <v>12</v>
      </c>
      <c r="F26" s="14" t="s">
        <v>27</v>
      </c>
      <c r="G26" s="15">
        <v>7</v>
      </c>
      <c r="H26" s="16">
        <v>8000</v>
      </c>
      <c r="I26" s="17">
        <f>Tabla33891113[[#This Row],[EXISTENCIA]]*Tabla33891113[[#This Row],[PRECIO]]</f>
        <v>56000</v>
      </c>
      <c r="M26" s="10"/>
    </row>
    <row r="27" spans="2:13" ht="27" x14ac:dyDescent="0.25">
      <c r="B27" s="11" t="s">
        <v>10</v>
      </c>
      <c r="C27" s="11" t="s">
        <v>11</v>
      </c>
      <c r="D27" s="12">
        <v>224</v>
      </c>
      <c r="E27" s="13" t="s">
        <v>12</v>
      </c>
      <c r="F27" s="14" t="s">
        <v>28</v>
      </c>
      <c r="G27" s="15">
        <v>9</v>
      </c>
      <c r="H27" s="16">
        <v>4515.55</v>
      </c>
      <c r="I27" s="17">
        <f>Tabla33891113[[#This Row],[EXISTENCIA]]*Tabla33891113[[#This Row],[PRECIO]]</f>
        <v>40639.950000000004</v>
      </c>
      <c r="M27" s="10"/>
    </row>
    <row r="28" spans="2:13" ht="27" x14ac:dyDescent="0.25">
      <c r="B28" s="11" t="s">
        <v>10</v>
      </c>
      <c r="C28" s="11" t="s">
        <v>11</v>
      </c>
      <c r="D28" s="12">
        <v>217</v>
      </c>
      <c r="E28" s="13" t="s">
        <v>12</v>
      </c>
      <c r="F28" s="14" t="s">
        <v>29</v>
      </c>
      <c r="G28" s="15">
        <v>14</v>
      </c>
      <c r="H28" s="16">
        <v>6673.07</v>
      </c>
      <c r="I28" s="17">
        <f>Tabla33891113[[#This Row],[EXISTENCIA]]*Tabla33891113[[#This Row],[PRECIO]]</f>
        <v>93422.98</v>
      </c>
      <c r="M28" s="10"/>
    </row>
    <row r="29" spans="2:13" ht="27" x14ac:dyDescent="0.25">
      <c r="B29" s="11" t="s">
        <v>10</v>
      </c>
      <c r="C29" s="11" t="s">
        <v>11</v>
      </c>
      <c r="D29" s="12">
        <v>216</v>
      </c>
      <c r="E29" s="13" t="s">
        <v>12</v>
      </c>
      <c r="F29" s="14" t="s">
        <v>30</v>
      </c>
      <c r="G29" s="15">
        <v>14</v>
      </c>
      <c r="H29" s="16">
        <v>5167.01</v>
      </c>
      <c r="I29" s="17">
        <f>Tabla33891113[[#This Row],[EXISTENCIA]]*Tabla33891113[[#This Row],[PRECIO]]</f>
        <v>72338.14</v>
      </c>
      <c r="M29" s="10"/>
    </row>
    <row r="30" spans="2:13" ht="27" x14ac:dyDescent="0.25">
      <c r="B30" s="11" t="s">
        <v>10</v>
      </c>
      <c r="C30" s="11" t="s">
        <v>11</v>
      </c>
      <c r="D30" s="12">
        <v>218</v>
      </c>
      <c r="E30" s="13" t="s">
        <v>12</v>
      </c>
      <c r="F30" s="14" t="s">
        <v>31</v>
      </c>
      <c r="G30" s="15">
        <v>21</v>
      </c>
      <c r="H30" s="16">
        <v>6673.07</v>
      </c>
      <c r="I30" s="17">
        <f>Tabla33891113[[#This Row],[EXISTENCIA]]*Tabla33891113[[#This Row],[PRECIO]]</f>
        <v>140134.47</v>
      </c>
      <c r="M30" s="10"/>
    </row>
    <row r="31" spans="2:13" ht="27" x14ac:dyDescent="0.25">
      <c r="B31" s="11" t="s">
        <v>10</v>
      </c>
      <c r="C31" s="11" t="s">
        <v>11</v>
      </c>
      <c r="D31" s="12">
        <v>219</v>
      </c>
      <c r="E31" s="13" t="s">
        <v>12</v>
      </c>
      <c r="F31" s="14" t="s">
        <v>32</v>
      </c>
      <c r="G31" s="15">
        <v>24</v>
      </c>
      <c r="H31" s="16">
        <v>6673.07</v>
      </c>
      <c r="I31" s="17">
        <f>Tabla33891113[[#This Row],[EXISTENCIA]]*Tabla33891113[[#This Row],[PRECIO]]</f>
        <v>160153.68</v>
      </c>
      <c r="M31" s="10"/>
    </row>
    <row r="32" spans="2:13" ht="27" x14ac:dyDescent="0.25">
      <c r="B32" s="11" t="s">
        <v>10</v>
      </c>
      <c r="C32" s="11" t="s">
        <v>11</v>
      </c>
      <c r="D32" s="12">
        <v>220</v>
      </c>
      <c r="E32" s="13" t="s">
        <v>12</v>
      </c>
      <c r="F32" s="14" t="s">
        <v>33</v>
      </c>
      <c r="G32" s="15">
        <v>14</v>
      </c>
      <c r="H32" s="16">
        <v>4155.5600000000004</v>
      </c>
      <c r="I32" s="17">
        <f>Tabla33891113[[#This Row],[EXISTENCIA]]*Tabla33891113[[#This Row],[PRECIO]]</f>
        <v>58177.840000000004</v>
      </c>
    </row>
    <row r="33" spans="2:9" ht="27" x14ac:dyDescent="0.25">
      <c r="B33" s="11" t="s">
        <v>10</v>
      </c>
      <c r="C33" s="11" t="s">
        <v>11</v>
      </c>
      <c r="D33" s="12">
        <v>221</v>
      </c>
      <c r="E33" s="13" t="s">
        <v>12</v>
      </c>
      <c r="F33" s="14" t="s">
        <v>34</v>
      </c>
      <c r="G33" s="15">
        <v>13</v>
      </c>
      <c r="H33" s="16">
        <v>4803.3100000000004</v>
      </c>
      <c r="I33" s="17">
        <f>Tabla33891113[[#This Row],[EXISTENCIA]]*Tabla33891113[[#This Row],[PRECIO]]</f>
        <v>62443.030000000006</v>
      </c>
    </row>
    <row r="34" spans="2:9" ht="27" x14ac:dyDescent="0.25">
      <c r="B34" s="11" t="s">
        <v>10</v>
      </c>
      <c r="C34" s="11" t="s">
        <v>11</v>
      </c>
      <c r="D34" s="12">
        <v>222</v>
      </c>
      <c r="E34" s="13" t="s">
        <v>12</v>
      </c>
      <c r="F34" s="14" t="s">
        <v>35</v>
      </c>
      <c r="G34" s="15">
        <v>15</v>
      </c>
      <c r="H34" s="16">
        <v>4926.1499999999996</v>
      </c>
      <c r="I34" s="17">
        <f>G34*H34</f>
        <v>73892.25</v>
      </c>
    </row>
    <row r="35" spans="2:9" ht="27.75" thickBot="1" x14ac:dyDescent="0.3">
      <c r="B35" s="11" t="s">
        <v>10</v>
      </c>
      <c r="C35" s="11" t="s">
        <v>11</v>
      </c>
      <c r="D35" s="12">
        <v>223</v>
      </c>
      <c r="E35" s="13" t="s">
        <v>12</v>
      </c>
      <c r="F35" s="14" t="s">
        <v>36</v>
      </c>
      <c r="G35" s="15">
        <v>15</v>
      </c>
      <c r="H35" s="16">
        <v>5025.79</v>
      </c>
      <c r="I35" s="17">
        <f>G35*H35</f>
        <v>75386.850000000006</v>
      </c>
    </row>
    <row r="36" spans="2:9" ht="16.5" thickTop="1" x14ac:dyDescent="0.25">
      <c r="D36" s="18"/>
      <c r="E36" s="19"/>
      <c r="F36" s="19"/>
      <c r="G36" s="20">
        <f>SUBTOTAL(109,[1]!Tabla338910[EXISTENCIA])</f>
        <v>2811</v>
      </c>
      <c r="H36" s="21" t="s">
        <v>37</v>
      </c>
      <c r="I36" s="22">
        <f>SUM(I12:I35)</f>
        <v>1369181.56</v>
      </c>
    </row>
    <row r="37" spans="2:9" ht="15.75" x14ac:dyDescent="0.25">
      <c r="D37" s="18"/>
      <c r="E37" s="19"/>
      <c r="F37" s="19"/>
      <c r="G37" s="23"/>
      <c r="H37" s="24"/>
      <c r="I37" s="4"/>
    </row>
    <row r="38" spans="2:9" ht="15.75" x14ac:dyDescent="0.25">
      <c r="D38" s="18"/>
      <c r="E38" s="19"/>
      <c r="F38" s="19"/>
      <c r="G38" s="23"/>
      <c r="H38" s="24"/>
      <c r="I38" s="4"/>
    </row>
    <row r="39" spans="2:9" ht="15.75" x14ac:dyDescent="0.25">
      <c r="B39" s="25" t="s">
        <v>38</v>
      </c>
      <c r="C39" s="26"/>
      <c r="F39" s="25" t="s">
        <v>39</v>
      </c>
      <c r="G39" s="3"/>
      <c r="H39" s="3"/>
      <c r="I39" s="3"/>
    </row>
    <row r="40" spans="2:9" ht="15.75" x14ac:dyDescent="0.25">
      <c r="B40" s="27"/>
      <c r="C40" s="26" t="s">
        <v>40</v>
      </c>
      <c r="F40" s="28" t="s">
        <v>41</v>
      </c>
      <c r="G40" s="3"/>
      <c r="H40" s="3"/>
      <c r="I40" s="3"/>
    </row>
    <row r="41" spans="2:9" ht="15.75" x14ac:dyDescent="0.25">
      <c r="B41" s="27"/>
      <c r="C41" s="26" t="s">
        <v>42</v>
      </c>
      <c r="F41" s="29" t="s">
        <v>43</v>
      </c>
      <c r="G41" s="26"/>
      <c r="H41" s="30"/>
    </row>
    <row r="42" spans="2:9" ht="15.75" x14ac:dyDescent="0.25">
      <c r="B42" s="27"/>
      <c r="C42" s="26" t="s">
        <v>44</v>
      </c>
      <c r="D42" s="31"/>
      <c r="E42" s="29"/>
      <c r="F42" s="30"/>
      <c r="G42" s="30"/>
      <c r="H42" s="32"/>
    </row>
    <row r="43" spans="2:9" ht="15.75" x14ac:dyDescent="0.25">
      <c r="B43" s="3"/>
      <c r="C43" s="3"/>
      <c r="D43" s="4"/>
      <c r="E43" s="3"/>
      <c r="F43" s="3"/>
      <c r="G43" s="30"/>
      <c r="H43" s="33"/>
    </row>
    <row r="44" spans="2:9" ht="15.75" x14ac:dyDescent="0.25">
      <c r="G44" s="34"/>
      <c r="H44" s="30"/>
      <c r="I44" s="33"/>
    </row>
    <row r="45" spans="2:9" ht="15.75" x14ac:dyDescent="0.25">
      <c r="G45" s="3"/>
      <c r="H45" s="3"/>
      <c r="I45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2024-05-17T15:09:52Z</dcterms:created>
  <dcterms:modified xsi:type="dcterms:W3CDTF">2024-05-17T15:10:24Z</dcterms:modified>
</cp:coreProperties>
</file>