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Reporte de Ingresos y Egreso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Sheet1!$A$1:$G$102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88" i="1" l="1"/>
  <c r="F66" i="1"/>
  <c r="F40" i="1"/>
  <c r="F30" i="1"/>
  <c r="F20" i="1"/>
  <c r="F14" i="1"/>
  <c r="E30" i="1"/>
  <c r="E66" i="1"/>
  <c r="E40" i="1"/>
  <c r="E20" i="1"/>
  <c r="E14" i="1"/>
  <c r="E87" i="1" l="1"/>
  <c r="D20" i="1"/>
  <c r="D30" i="1"/>
  <c r="D40" i="1"/>
  <c r="D66" i="1"/>
  <c r="D14" i="1"/>
  <c r="D87" i="1" s="1"/>
  <c r="C20" i="1" l="1"/>
  <c r="C30" i="1"/>
  <c r="C14" i="1"/>
  <c r="C87" i="1" l="1"/>
  <c r="B30" i="1"/>
  <c r="B20" i="1"/>
  <c r="B14" i="1"/>
  <c r="F87" i="1" s="1"/>
  <c r="B87" i="1" l="1"/>
</calcChain>
</file>

<file path=xl/sharedStrings.xml><?xml version="1.0" encoding="utf-8"?>
<sst xmlns="http://schemas.openxmlformats.org/spreadsheetml/2006/main" count="98" uniqueCount="98">
  <si>
    <t>Ministerio de Hacienda</t>
  </si>
  <si>
    <t>Unidad de Analisis Financiero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</si>
  <si>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</si>
  <si>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</si>
  <si>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</si>
  <si>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</si>
  <si>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</si>
  <si>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</si>
  <si>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</si>
  <si>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</si>
  <si>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</si>
  <si>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</si>
  <si>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</si>
  <si>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</si>
  <si>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</si>
  <si>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</si>
  <si>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</si>
  <si>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</si>
  <si>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</si>
  <si>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</si>
  <si>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</si>
  <si>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</si>
  <si>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</si>
  <si>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</si>
  <si>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</si>
  <si>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</si>
  <si>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</si>
  <si>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</si>
  <si>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</si>
  <si>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</si>
  <si>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</si>
  <si>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</si>
  <si>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</si>
  <si>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</si>
  <si>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</si>
  <si>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</si>
  <si>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</si>
  <si>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</si>
  <si>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</si>
  <si>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</si>
  <si>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</si>
  <si>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</si>
  <si>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</si>
  <si>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</si>
  <si>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</si>
  <si>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</si>
  <si>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</si>
  <si>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</si>
  <si>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</si>
  <si>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</si>
  <si>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</si>
  <si>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</si>
  <si>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</si>
  <si>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</si>
  <si>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</si>
  <si>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</si>
  <si>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</si>
  <si>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</si>
  <si>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</si>
  <si>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</si>
  <si>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</si>
  <si>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</si>
  <si>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</si>
  <si>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</si>
  <si>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</si>
  <si>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</si>
  <si>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</si>
  <si>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</si>
  <si>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</si>
  <si>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</si>
  <si>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</si>
  <si>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</si>
  <si>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</si>
  <si>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</si>
  <si>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</si>
  <si>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</si>
  <si>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</si>
  <si>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</si>
  <si>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</si>
  <si>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</si>
  <si>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</si>
  <si>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</si>
  <si>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</si>
  <si>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</si>
  <si>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</si>
  <si>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</si>
  <si>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</si>
  <si>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</si>
  <si>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</si>
  <si>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Preparado Por: </t>
  </si>
  <si>
    <t xml:space="preserve">Leslie Coste </t>
  </si>
  <si>
    <t xml:space="preserve">Analista de Presupuesto </t>
  </si>
  <si>
    <t xml:space="preserve">Encargado División Contabilidad </t>
  </si>
  <si>
    <t>Enc. Dpto. Adm. Y Financiero</t>
  </si>
  <si>
    <t xml:space="preserve">         Revisado Por: </t>
  </si>
  <si>
    <t xml:space="preserve">  Carlos Castellanos </t>
  </si>
  <si>
    <t xml:space="preserve">    Aprobado Por: </t>
  </si>
  <si>
    <t xml:space="preserve">  Giancarlo Ricardo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</si>
</sst>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3" fontId="0" fillId="0" borderId="4" xfId="1" applyFont="1" applyBorder="1"/>
    <xf numFmtId="43" fontId="2" fillId="3" borderId="4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9" fillId="3" borderId="4" xfId="0" applyFont="1" applyFill="1" applyBorder="1"/>
    <xf numFmtId="43" fontId="2" fillId="3" borderId="4" xfId="0" applyNumberFormat="1" applyFont="1" applyFill="1" applyBorder="1"/>
    <xf numFmtId="0" fontId="10" fillId="4" borderId="4" xfId="0" applyFont="1" applyFill="1" applyBorder="1" applyAlignment="1">
      <alignment vertical="center"/>
    </xf>
    <xf numFmtId="164" fontId="10" fillId="4" borderId="4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3" fillId="0" borderId="5" xfId="0" applyNumberFormat="1" applyFont="1" applyBorder="1"/>
    <xf numFmtId="0" fontId="8" fillId="2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43" fontId="3" fillId="0" borderId="4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2</xdr:row>
      <xdr:rowOff>228600</xdr:rowOff>
    </xdr:from>
    <xdr:to>
      <xdr:col>0</xdr:col>
      <xdr:colOff>2971801</xdr:colOff>
      <xdr:row>7</xdr:row>
      <xdr:rowOff>113740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9600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914400</xdr:colOff>
      <xdr:row>2</xdr:row>
      <xdr:rowOff>219075</xdr:rowOff>
    </xdr:from>
    <xdr:to>
      <xdr:col>3</xdr:col>
      <xdr:colOff>1321253</xdr:colOff>
      <xdr:row>6</xdr:row>
      <xdr:rowOff>155226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600075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tabSelected="1" topLeftCell="A61" zoomScaleNormal="100" workbookViewId="0">
      <selection activeCell="C105" sqref="C105"/>
    </sheetView>
  </sheetViews>
  <sheetFormatPr defaultColWidth="11.42578125" defaultRowHeight="15" x14ac:dyDescent="0.25"/>
  <cols>
    <col min="1" max="1" width="63.7109375" customWidth="1"/>
    <col min="2" max="2" width="29" customWidth="1"/>
    <col min="3" max="3" width="28.85546875" customWidth="1"/>
    <col min="4" max="5" width="21.85546875" customWidth="1"/>
    <col min="6" max="6" width="37" customWidth="1"/>
    <col min="7" max="7" width="17.7109375" bestFit="1" customWidth="1"/>
  </cols>
  <sheetData>
    <row r="2" spans="1:7" x14ac:dyDescent="0.25">
      <c r="A2" s="22"/>
      <c r="B2" s="22"/>
      <c r="C2" s="1"/>
      <c r="D2" s="22"/>
      <c r="E2" s="22"/>
    </row>
    <row r="3" spans="1:7" ht="28.5" customHeight="1" x14ac:dyDescent="0.25">
      <c r="A3" s="33"/>
      <c r="B3" s="23"/>
      <c r="C3" s="20"/>
      <c r="D3" s="23"/>
      <c r="E3" s="23"/>
      <c r="F3" s="3"/>
      <c r="G3" s="3"/>
    </row>
    <row r="4" spans="1:7" ht="21" customHeight="1" x14ac:dyDescent="0.25">
      <c r="A4" s="33"/>
      <c r="B4" s="37" t="s">
        <v>0</v>
      </c>
      <c r="C4" s="2"/>
      <c r="D4" s="2"/>
      <c r="E4" s="2"/>
      <c r="F4" s="5"/>
      <c r="G4" s="5"/>
    </row>
    <row r="5" spans="1:7" ht="21" customHeight="1" x14ac:dyDescent="0.25">
      <c r="A5" s="33"/>
      <c r="B5" s="21" t="s">
        <v>1</v>
      </c>
      <c r="C5" s="4"/>
      <c r="D5" s="4"/>
      <c r="E5" s="4"/>
      <c r="F5" s="7"/>
      <c r="G5" s="7"/>
    </row>
    <row r="6" spans="1:7" ht="15.75" customHeight="1" x14ac:dyDescent="0.25">
      <c r="A6" s="33"/>
      <c r="B6" s="39">
        <v>2022</v>
      </c>
      <c r="C6" s="6"/>
      <c r="D6" s="6"/>
      <c r="E6" s="6"/>
      <c r="F6" s="9"/>
      <c r="G6" s="9"/>
    </row>
    <row r="7" spans="1:7" ht="15.75" customHeight="1" x14ac:dyDescent="0.25">
      <c r="A7" s="33"/>
      <c r="B7" s="21" t="s">
        <v>86</v>
      </c>
      <c r="C7" s="8"/>
      <c r="D7" s="21"/>
      <c r="E7" s="21"/>
      <c r="F7" s="9"/>
      <c r="G7" s="9"/>
    </row>
    <row r="8" spans="1:7" ht="18.75" x14ac:dyDescent="0.25">
      <c r="A8" s="33"/>
      <c r="B8" s="38" t="s">
        <v>2</v>
      </c>
      <c r="C8" s="8"/>
      <c r="D8" s="21"/>
      <c r="E8" s="21"/>
    </row>
    <row r="9" spans="1:7" ht="25.5" customHeight="1" x14ac:dyDescent="0.25">
      <c r="A9" s="45" t="s">
        <v>3</v>
      </c>
      <c r="B9" s="47" t="s">
        <v>4</v>
      </c>
      <c r="C9" s="48"/>
      <c r="D9" s="48"/>
      <c r="E9" s="48"/>
      <c r="F9" s="49"/>
    </row>
    <row r="10" spans="1:7" ht="25.5" customHeight="1" x14ac:dyDescent="0.25">
      <c r="A10" s="45"/>
      <c r="B10" s="10"/>
      <c r="C10" s="24"/>
      <c r="D10" s="32"/>
      <c r="E10" s="42"/>
      <c r="F10" s="11"/>
    </row>
    <row r="11" spans="1:7" x14ac:dyDescent="0.25">
      <c r="A11" s="46"/>
      <c r="B11" s="40" t="s">
        <v>5</v>
      </c>
      <c r="C11" s="40" t="s">
        <v>83</v>
      </c>
      <c r="D11" s="40" t="s">
        <v>87</v>
      </c>
      <c r="E11" s="40" t="s">
        <v>88</v>
      </c>
      <c r="F11" s="40" t="s">
        <v>6</v>
      </c>
    </row>
    <row r="12" spans="1:7" ht="45" customHeight="1" x14ac:dyDescent="0.25">
      <c r="A12" s="35" t="s">
        <v>7</v>
      </c>
      <c r="B12" s="36" t="s">
        <v>8</v>
      </c>
      <c r="C12" s="36"/>
      <c r="D12" s="36"/>
      <c r="E12" s="36"/>
      <c r="F12" s="26">
        <f>33433406+16716703+16716703+249937333.67</f>
        <v>316804145.66999996</v>
      </c>
    </row>
    <row r="13" spans="1:7" x14ac:dyDescent="0.25">
      <c r="A13" s="12" t="s">
        <v>9</v>
      </c>
      <c r="B13" s="13"/>
      <c r="C13" s="13"/>
      <c r="D13" s="13"/>
      <c r="E13" s="13"/>
      <c r="F13" s="34"/>
    </row>
    <row r="14" spans="1:7" x14ac:dyDescent="0.25">
      <c r="A14" s="15" t="s">
        <v>10</v>
      </c>
      <c r="B14" s="14">
        <f t="shared" ref="B14:E14" si="0">+B15+B16+B19</f>
        <v>6399833.3200000003</v>
      </c>
      <c r="C14" s="14">
        <f t="shared" si="0"/>
        <v>8454817.7599999998</v>
      </c>
      <c r="D14" s="14">
        <f t="shared" si="0"/>
        <v>7463064.46</v>
      </c>
      <c r="E14" s="14">
        <f t="shared" si="0"/>
        <v>11162028.32</v>
      </c>
      <c r="F14" s="14">
        <f>+B14+C14+D14+E14</f>
        <v>33479743.859999999</v>
      </c>
    </row>
    <row r="15" spans="1:7" x14ac:dyDescent="0.25">
      <c r="A15" s="16" t="s">
        <v>11</v>
      </c>
      <c r="B15" s="17">
        <v>5203313.34</v>
      </c>
      <c r="C15" s="17">
        <v>6117833.3499999996</v>
      </c>
      <c r="D15" s="25">
        <v>5647987.0999999996</v>
      </c>
      <c r="E15" s="25">
        <v>5622223.5</v>
      </c>
      <c r="F15" s="18"/>
    </row>
    <row r="16" spans="1:7" x14ac:dyDescent="0.25">
      <c r="A16" s="16" t="s">
        <v>12</v>
      </c>
      <c r="B16" s="17">
        <v>425000</v>
      </c>
      <c r="C16" s="17">
        <v>1443000</v>
      </c>
      <c r="D16" s="25">
        <v>1004000</v>
      </c>
      <c r="E16" s="25">
        <v>4735300</v>
      </c>
      <c r="F16" s="18"/>
    </row>
    <row r="17" spans="1:6" x14ac:dyDescent="0.25">
      <c r="A17" s="16" t="s">
        <v>13</v>
      </c>
      <c r="B17" s="18"/>
      <c r="C17" s="18"/>
      <c r="D17" s="18"/>
      <c r="E17" s="18"/>
      <c r="F17" s="18"/>
    </row>
    <row r="18" spans="1:6" x14ac:dyDescent="0.25">
      <c r="A18" s="16" t="s">
        <v>14</v>
      </c>
      <c r="B18" s="18"/>
      <c r="C18" s="18"/>
      <c r="D18" s="18"/>
      <c r="E18" s="18"/>
      <c r="F18" s="18"/>
    </row>
    <row r="19" spans="1:6" x14ac:dyDescent="0.25">
      <c r="A19" s="16" t="s">
        <v>15</v>
      </c>
      <c r="B19" s="17">
        <v>771519.98</v>
      </c>
      <c r="C19" s="17">
        <v>893984.41</v>
      </c>
      <c r="D19" s="25">
        <v>811077.36</v>
      </c>
      <c r="E19" s="25">
        <v>804504.82</v>
      </c>
      <c r="F19" s="18"/>
    </row>
    <row r="20" spans="1:6" x14ac:dyDescent="0.25">
      <c r="A20" s="15" t="s">
        <v>16</v>
      </c>
      <c r="B20" s="14">
        <f t="shared" ref="B20" si="1">+B21+B28</f>
        <v>143549.54</v>
      </c>
      <c r="C20" s="14">
        <f>+C21+C25+C26+C28</f>
        <v>1348285.76</v>
      </c>
      <c r="D20" s="14">
        <f>+D21+D22+D25+D26+D27+D28+D29</f>
        <v>8805506.3599999994</v>
      </c>
      <c r="E20" s="14">
        <f>+E21+E22+E25+E26+E27+E28+E29</f>
        <v>2046694.43</v>
      </c>
      <c r="F20" s="14">
        <f>+B20+C20+D20+E20</f>
        <v>12344036.09</v>
      </c>
    </row>
    <row r="21" spans="1:6" x14ac:dyDescent="0.25">
      <c r="A21" s="16" t="s">
        <v>17</v>
      </c>
      <c r="B21" s="17">
        <v>137549.54</v>
      </c>
      <c r="C21" s="17">
        <v>422637.15</v>
      </c>
      <c r="D21" s="25">
        <v>418073.24</v>
      </c>
      <c r="E21" s="25">
        <v>596782.11</v>
      </c>
      <c r="F21" s="18"/>
    </row>
    <row r="22" spans="1:6" x14ac:dyDescent="0.25">
      <c r="A22" s="16" t="s">
        <v>18</v>
      </c>
      <c r="B22" s="18"/>
      <c r="C22" s="18"/>
      <c r="D22" s="25">
        <v>13688</v>
      </c>
      <c r="E22" s="25"/>
      <c r="F22" s="18"/>
    </row>
    <row r="23" spans="1:6" x14ac:dyDescent="0.25">
      <c r="A23" s="16" t="s">
        <v>19</v>
      </c>
      <c r="B23" s="18"/>
      <c r="C23" s="18"/>
      <c r="D23" s="25"/>
      <c r="E23" s="25"/>
      <c r="F23" s="18"/>
    </row>
    <row r="24" spans="1:6" x14ac:dyDescent="0.25">
      <c r="A24" s="16" t="s">
        <v>20</v>
      </c>
      <c r="B24" s="18"/>
      <c r="C24" s="18"/>
      <c r="D24" s="25"/>
      <c r="E24" s="25"/>
      <c r="F24" s="18"/>
    </row>
    <row r="25" spans="1:6" x14ac:dyDescent="0.25">
      <c r="A25" s="16" t="s">
        <v>21</v>
      </c>
      <c r="B25" s="18"/>
      <c r="C25" s="25">
        <v>41300</v>
      </c>
      <c r="D25" s="25">
        <v>562015.12</v>
      </c>
      <c r="E25" s="25">
        <v>1030979.66</v>
      </c>
      <c r="F25" s="18"/>
    </row>
    <row r="26" spans="1:6" x14ac:dyDescent="0.25">
      <c r="A26" s="16" t="s">
        <v>22</v>
      </c>
      <c r="B26" s="18"/>
      <c r="C26" s="25">
        <v>858398.61</v>
      </c>
      <c r="D26" s="25">
        <v>307858.09000000003</v>
      </c>
      <c r="E26" s="25">
        <v>301857.15999999997</v>
      </c>
      <c r="F26" s="18"/>
    </row>
    <row r="27" spans="1:6" ht="30" x14ac:dyDescent="0.25">
      <c r="A27" s="19" t="s">
        <v>23</v>
      </c>
      <c r="B27" s="18"/>
      <c r="C27" s="25"/>
      <c r="D27" s="25">
        <v>113553.77</v>
      </c>
      <c r="E27" s="25">
        <v>3215.5</v>
      </c>
      <c r="F27" s="18"/>
    </row>
    <row r="28" spans="1:6" x14ac:dyDescent="0.25">
      <c r="A28" s="16" t="s">
        <v>24</v>
      </c>
      <c r="B28" s="17">
        <v>6000</v>
      </c>
      <c r="C28" s="17">
        <v>25950</v>
      </c>
      <c r="D28" s="25">
        <v>7379818.1399999997</v>
      </c>
      <c r="E28" s="25">
        <v>60614</v>
      </c>
      <c r="F28" s="18"/>
    </row>
    <row r="29" spans="1:6" x14ac:dyDescent="0.25">
      <c r="A29" s="16" t="s">
        <v>25</v>
      </c>
      <c r="B29" s="18"/>
      <c r="C29" s="18"/>
      <c r="D29" s="25">
        <v>10500</v>
      </c>
      <c r="E29" s="25">
        <v>53246</v>
      </c>
      <c r="F29" s="18"/>
    </row>
    <row r="30" spans="1:6" x14ac:dyDescent="0.25">
      <c r="A30" s="15" t="s">
        <v>26</v>
      </c>
      <c r="B30" s="14">
        <f t="shared" ref="B30:C30" si="2">+B37</f>
        <v>190350</v>
      </c>
      <c r="C30" s="14">
        <f t="shared" si="2"/>
        <v>229200</v>
      </c>
      <c r="D30" s="14">
        <f>+D31+D33+D37+D39</f>
        <v>2880575.6</v>
      </c>
      <c r="E30" s="14">
        <f>+E38</f>
        <v>238700</v>
      </c>
      <c r="F30" s="14">
        <f>+B30+C30+D30+E30</f>
        <v>3538825.6</v>
      </c>
    </row>
    <row r="31" spans="1:6" x14ac:dyDescent="0.25">
      <c r="A31" s="16" t="s">
        <v>27</v>
      </c>
      <c r="B31" s="18"/>
      <c r="C31" s="18"/>
      <c r="D31" s="25">
        <v>15900</v>
      </c>
      <c r="E31" s="25"/>
      <c r="F31" s="18"/>
    </row>
    <row r="32" spans="1:6" x14ac:dyDescent="0.25">
      <c r="A32" s="16" t="s">
        <v>28</v>
      </c>
      <c r="B32" s="18"/>
      <c r="C32" s="18"/>
      <c r="D32" s="25"/>
      <c r="E32" s="25"/>
      <c r="F32" s="18"/>
    </row>
    <row r="33" spans="1:6" x14ac:dyDescent="0.25">
      <c r="A33" s="16" t="s">
        <v>29</v>
      </c>
      <c r="B33" s="18"/>
      <c r="C33" s="18"/>
      <c r="D33" s="25">
        <v>240956</v>
      </c>
      <c r="E33" s="25"/>
      <c r="F33" s="18"/>
    </row>
    <row r="34" spans="1:6" x14ac:dyDescent="0.25">
      <c r="A34" s="16" t="s">
        <v>30</v>
      </c>
      <c r="B34" s="18"/>
      <c r="C34" s="18"/>
      <c r="D34" s="25"/>
      <c r="E34" s="25"/>
      <c r="F34" s="18"/>
    </row>
    <row r="35" spans="1:6" x14ac:dyDescent="0.25">
      <c r="A35" s="16" t="s">
        <v>31</v>
      </c>
      <c r="B35" s="18"/>
      <c r="C35" s="18"/>
      <c r="D35" s="25"/>
      <c r="E35" s="25"/>
      <c r="F35" s="18"/>
    </row>
    <row r="36" spans="1:6" x14ac:dyDescent="0.25">
      <c r="A36" s="16" t="s">
        <v>32</v>
      </c>
      <c r="B36" s="18"/>
      <c r="C36" s="18"/>
      <c r="D36" s="25"/>
      <c r="E36" s="25"/>
      <c r="F36" s="18"/>
    </row>
    <row r="37" spans="1:6" ht="30" x14ac:dyDescent="0.25">
      <c r="A37" s="16" t="s">
        <v>33</v>
      </c>
      <c r="B37" s="17">
        <v>190350</v>
      </c>
      <c r="C37" s="17">
        <v>229200</v>
      </c>
      <c r="D37" s="25">
        <v>240200</v>
      </c>
      <c r="E37" s="25"/>
      <c r="F37" s="18"/>
    </row>
    <row r="38" spans="1:6" ht="30" x14ac:dyDescent="0.25">
      <c r="A38" s="16" t="s">
        <v>34</v>
      </c>
      <c r="B38" s="18"/>
      <c r="C38" s="18"/>
      <c r="D38" s="18"/>
      <c r="E38" s="25">
        <v>238700</v>
      </c>
      <c r="F38" s="18"/>
    </row>
    <row r="39" spans="1:6" x14ac:dyDescent="0.25">
      <c r="A39" s="16" t="s">
        <v>35</v>
      </c>
      <c r="B39" s="18"/>
      <c r="C39" s="18"/>
      <c r="D39" s="25">
        <v>2383519.6</v>
      </c>
      <c r="E39" s="25"/>
      <c r="F39" s="18"/>
    </row>
    <row r="40" spans="1:6" x14ac:dyDescent="0.25">
      <c r="A40" s="15" t="s">
        <v>36</v>
      </c>
      <c r="B40" s="18"/>
      <c r="C40" s="18"/>
      <c r="D40" s="41">
        <f>+D47</f>
        <v>303082.48</v>
      </c>
      <c r="E40" s="41">
        <f>+E47</f>
        <v>318724.18</v>
      </c>
      <c r="F40" s="41">
        <f>+D40+E40</f>
        <v>621806.65999999992</v>
      </c>
    </row>
    <row r="41" spans="1:6" x14ac:dyDescent="0.25">
      <c r="A41" s="16" t="s">
        <v>37</v>
      </c>
      <c r="B41" s="18"/>
      <c r="C41" s="18"/>
      <c r="D41" s="18"/>
      <c r="E41" s="18"/>
      <c r="F41" s="18"/>
    </row>
    <row r="42" spans="1:6" ht="30" x14ac:dyDescent="0.25">
      <c r="A42" s="16" t="s">
        <v>38</v>
      </c>
      <c r="B42" s="18"/>
      <c r="C42" s="18"/>
      <c r="D42" s="18"/>
      <c r="E42" s="18"/>
      <c r="F42" s="18"/>
    </row>
    <row r="43" spans="1:6" ht="30" x14ac:dyDescent="0.25">
      <c r="A43" s="16" t="s">
        <v>39</v>
      </c>
      <c r="B43" s="18"/>
      <c r="C43" s="18"/>
      <c r="D43" s="18"/>
      <c r="E43" s="18"/>
      <c r="F43" s="18"/>
    </row>
    <row r="44" spans="1:6" ht="30" x14ac:dyDescent="0.25">
      <c r="A44" s="16" t="s">
        <v>40</v>
      </c>
      <c r="B44" s="18"/>
      <c r="C44" s="18"/>
      <c r="D44" s="18"/>
      <c r="E44" s="18"/>
      <c r="F44" s="18"/>
    </row>
    <row r="45" spans="1:6" ht="30" x14ac:dyDescent="0.25">
      <c r="A45" s="16" t="s">
        <v>41</v>
      </c>
      <c r="B45" s="18"/>
      <c r="C45" s="18"/>
      <c r="D45" s="18"/>
      <c r="E45" s="18"/>
      <c r="F45" s="18"/>
    </row>
    <row r="46" spans="1:6" x14ac:dyDescent="0.25">
      <c r="A46" s="16" t="s">
        <v>42</v>
      </c>
      <c r="B46" s="18"/>
      <c r="C46" s="18"/>
      <c r="D46" s="18"/>
      <c r="E46" s="18"/>
      <c r="F46" s="18"/>
    </row>
    <row r="47" spans="1:6" x14ac:dyDescent="0.25">
      <c r="A47" s="16" t="s">
        <v>43</v>
      </c>
      <c r="B47" s="18"/>
      <c r="C47" s="18"/>
      <c r="D47" s="25">
        <v>303082.48</v>
      </c>
      <c r="E47" s="25">
        <v>318724.18</v>
      </c>
      <c r="F47" s="18"/>
    </row>
    <row r="48" spans="1:6" ht="30" x14ac:dyDescent="0.25">
      <c r="A48" s="16" t="s">
        <v>44</v>
      </c>
      <c r="B48" s="18"/>
      <c r="C48" s="18"/>
      <c r="D48" s="18"/>
      <c r="E48" s="18"/>
      <c r="F48" s="18"/>
    </row>
    <row r="49" spans="1:6" x14ac:dyDescent="0.25">
      <c r="A49" s="15" t="s">
        <v>45</v>
      </c>
      <c r="B49" s="18"/>
      <c r="C49" s="18"/>
      <c r="D49" s="18"/>
      <c r="E49" s="18"/>
      <c r="F49" s="18"/>
    </row>
    <row r="50" spans="1:6" x14ac:dyDescent="0.25">
      <c r="A50" s="16" t="s">
        <v>46</v>
      </c>
      <c r="B50" s="18"/>
      <c r="C50" s="18"/>
      <c r="D50" s="18"/>
      <c r="E50" s="18"/>
      <c r="F50" s="18"/>
    </row>
    <row r="51" spans="1:6" ht="30" x14ac:dyDescent="0.25">
      <c r="A51" s="16" t="s">
        <v>47</v>
      </c>
      <c r="B51" s="18"/>
      <c r="C51" s="18"/>
      <c r="D51" s="18"/>
      <c r="E51" s="18"/>
      <c r="F51" s="18"/>
    </row>
    <row r="52" spans="1:6" ht="30" x14ac:dyDescent="0.25">
      <c r="A52" s="16" t="s">
        <v>48</v>
      </c>
      <c r="B52" s="18"/>
      <c r="C52" s="18"/>
      <c r="D52" s="18"/>
      <c r="E52" s="18"/>
      <c r="F52" s="18"/>
    </row>
    <row r="53" spans="1:6" ht="30" x14ac:dyDescent="0.25">
      <c r="A53" s="16" t="s">
        <v>49</v>
      </c>
      <c r="B53" s="18"/>
      <c r="C53" s="18"/>
      <c r="D53" s="18"/>
      <c r="E53" s="18"/>
      <c r="F53" s="18"/>
    </row>
    <row r="54" spans="1:6" x14ac:dyDescent="0.25">
      <c r="A54" s="16" t="s">
        <v>50</v>
      </c>
      <c r="B54" s="18"/>
      <c r="C54" s="18"/>
      <c r="D54" s="18"/>
      <c r="E54" s="18"/>
      <c r="F54" s="18"/>
    </row>
    <row r="55" spans="1:6" ht="30" x14ac:dyDescent="0.25">
      <c r="A55" s="16" t="s">
        <v>51</v>
      </c>
      <c r="B55" s="18"/>
      <c r="C55" s="18"/>
      <c r="D55" s="18"/>
      <c r="E55" s="18"/>
      <c r="F55" s="18"/>
    </row>
    <row r="56" spans="1:6" x14ac:dyDescent="0.25">
      <c r="A56" s="15" t="s">
        <v>52</v>
      </c>
      <c r="B56" s="18"/>
      <c r="C56" s="18"/>
      <c r="D56" s="18"/>
      <c r="E56" s="18"/>
      <c r="F56" s="18"/>
    </row>
    <row r="57" spans="1:6" x14ac:dyDescent="0.25">
      <c r="A57" s="16" t="s">
        <v>53</v>
      </c>
      <c r="B57" s="18"/>
      <c r="C57" s="18"/>
      <c r="D57" s="18"/>
      <c r="E57" s="18"/>
      <c r="F57" s="18"/>
    </row>
    <row r="58" spans="1:6" ht="30" x14ac:dyDescent="0.25">
      <c r="A58" s="16" t="s">
        <v>54</v>
      </c>
      <c r="B58" s="18"/>
      <c r="C58" s="18"/>
      <c r="D58" s="18"/>
      <c r="E58" s="18"/>
      <c r="F58" s="18"/>
    </row>
    <row r="59" spans="1:6" x14ac:dyDescent="0.25">
      <c r="A59" s="16" t="s">
        <v>55</v>
      </c>
      <c r="B59" s="18"/>
      <c r="C59" s="18"/>
      <c r="D59" s="18"/>
      <c r="E59" s="18"/>
      <c r="F59" s="18"/>
    </row>
    <row r="60" spans="1:6" ht="30" x14ac:dyDescent="0.25">
      <c r="A60" s="16" t="s">
        <v>56</v>
      </c>
      <c r="B60" s="18"/>
      <c r="C60" s="18"/>
      <c r="D60" s="18"/>
      <c r="E60" s="18"/>
      <c r="F60" s="18"/>
    </row>
    <row r="61" spans="1:6" x14ac:dyDescent="0.25">
      <c r="A61" s="16" t="s">
        <v>57</v>
      </c>
      <c r="B61" s="18"/>
      <c r="C61" s="18"/>
      <c r="D61" s="18"/>
      <c r="E61" s="18"/>
      <c r="F61" s="18"/>
    </row>
    <row r="62" spans="1:6" x14ac:dyDescent="0.25">
      <c r="A62" s="16" t="s">
        <v>58</v>
      </c>
      <c r="B62" s="18"/>
      <c r="C62" s="18"/>
      <c r="D62" s="18"/>
      <c r="E62" s="18"/>
      <c r="F62" s="18"/>
    </row>
    <row r="63" spans="1:6" x14ac:dyDescent="0.25">
      <c r="A63" s="16" t="s">
        <v>59</v>
      </c>
      <c r="B63" s="18"/>
      <c r="C63" s="18"/>
      <c r="D63" s="18"/>
      <c r="E63" s="18"/>
      <c r="F63" s="18"/>
    </row>
    <row r="64" spans="1:6" x14ac:dyDescent="0.25">
      <c r="A64" s="16" t="s">
        <v>60</v>
      </c>
      <c r="B64" s="18"/>
      <c r="C64" s="18"/>
      <c r="D64" s="18"/>
      <c r="E64" s="18"/>
      <c r="F64" s="18"/>
    </row>
    <row r="65" spans="1:6" ht="30" x14ac:dyDescent="0.25">
      <c r="A65" s="16" t="s">
        <v>61</v>
      </c>
      <c r="B65" s="18"/>
      <c r="C65" s="18"/>
      <c r="D65" s="18"/>
      <c r="E65" s="18"/>
      <c r="F65" s="18"/>
    </row>
    <row r="66" spans="1:6" x14ac:dyDescent="0.25">
      <c r="A66" s="15" t="s">
        <v>62</v>
      </c>
      <c r="B66" s="18"/>
      <c r="C66" s="18"/>
      <c r="D66" s="41">
        <f>+D67</f>
        <v>10549757.619999999</v>
      </c>
      <c r="E66" s="41">
        <f>+E67</f>
        <v>7477642.7300000004</v>
      </c>
      <c r="F66" s="41">
        <f>+D66+E66</f>
        <v>18027400.350000001</v>
      </c>
    </row>
    <row r="67" spans="1:6" x14ac:dyDescent="0.25">
      <c r="A67" s="16" t="s">
        <v>63</v>
      </c>
      <c r="B67" s="18"/>
      <c r="C67" s="18"/>
      <c r="D67" s="25">
        <v>10549757.619999999</v>
      </c>
      <c r="E67" s="25">
        <v>7477642.7300000004</v>
      </c>
      <c r="F67" s="18"/>
    </row>
    <row r="68" spans="1:6" x14ac:dyDescent="0.25">
      <c r="A68" s="16" t="s">
        <v>64</v>
      </c>
      <c r="B68" s="18"/>
      <c r="C68" s="18"/>
      <c r="D68" s="18"/>
      <c r="E68" s="18"/>
      <c r="F68" s="18"/>
    </row>
    <row r="69" spans="1:6" x14ac:dyDescent="0.25">
      <c r="A69" s="16" t="s">
        <v>65</v>
      </c>
      <c r="B69" s="18"/>
      <c r="C69" s="18"/>
      <c r="D69" s="18"/>
      <c r="E69" s="18"/>
      <c r="F69" s="18"/>
    </row>
    <row r="70" spans="1:6" ht="30" x14ac:dyDescent="0.25">
      <c r="A70" s="16" t="s">
        <v>66</v>
      </c>
      <c r="B70" s="18"/>
      <c r="C70" s="18"/>
      <c r="D70" s="18"/>
      <c r="E70" s="18"/>
      <c r="F70" s="18"/>
    </row>
    <row r="71" spans="1:6" x14ac:dyDescent="0.25">
      <c r="A71" s="15" t="s">
        <v>67</v>
      </c>
      <c r="B71" s="18"/>
      <c r="C71" s="18"/>
      <c r="D71" s="18"/>
      <c r="E71" s="18"/>
      <c r="F71" s="18"/>
    </row>
    <row r="72" spans="1:6" x14ac:dyDescent="0.25">
      <c r="A72" s="16" t="s">
        <v>68</v>
      </c>
      <c r="B72" s="18"/>
      <c r="C72" s="18"/>
      <c r="D72" s="18"/>
      <c r="E72" s="18"/>
      <c r="F72" s="18"/>
    </row>
    <row r="73" spans="1:6" ht="30" x14ac:dyDescent="0.25">
      <c r="A73" s="16" t="s">
        <v>69</v>
      </c>
      <c r="B73" s="18"/>
      <c r="C73" s="18"/>
      <c r="D73" s="18"/>
      <c r="E73" s="18"/>
      <c r="F73" s="18"/>
    </row>
    <row r="74" spans="1:6" x14ac:dyDescent="0.25">
      <c r="A74" s="15" t="s">
        <v>70</v>
      </c>
      <c r="B74" s="18"/>
      <c r="C74" s="18"/>
      <c r="D74" s="18"/>
      <c r="E74" s="18"/>
      <c r="F74" s="18"/>
    </row>
    <row r="75" spans="1:6" x14ac:dyDescent="0.25">
      <c r="A75" s="16" t="s">
        <v>71</v>
      </c>
      <c r="B75" s="18"/>
      <c r="C75" s="18"/>
      <c r="D75" s="18"/>
      <c r="E75" s="18"/>
      <c r="F75" s="18"/>
    </row>
    <row r="76" spans="1:6" x14ac:dyDescent="0.25">
      <c r="A76" s="16" t="s">
        <v>72</v>
      </c>
      <c r="B76" s="18"/>
      <c r="C76" s="18"/>
      <c r="D76" s="18"/>
      <c r="E76" s="18"/>
      <c r="F76" s="18"/>
    </row>
    <row r="77" spans="1:6" ht="30" x14ac:dyDescent="0.25">
      <c r="A77" s="16" t="s">
        <v>73</v>
      </c>
      <c r="B77" s="18"/>
      <c r="C77" s="18"/>
      <c r="D77" s="18"/>
      <c r="E77" s="18"/>
      <c r="F77" s="18"/>
    </row>
    <row r="78" spans="1:6" x14ac:dyDescent="0.25">
      <c r="A78" s="15" t="s">
        <v>74</v>
      </c>
      <c r="B78" s="14"/>
      <c r="C78" s="14"/>
      <c r="D78" s="14"/>
      <c r="E78" s="14"/>
      <c r="F78" s="14"/>
    </row>
    <row r="79" spans="1:6" x14ac:dyDescent="0.25">
      <c r="A79" s="15" t="s">
        <v>75</v>
      </c>
      <c r="B79" s="18"/>
      <c r="C79" s="18"/>
      <c r="D79" s="18"/>
      <c r="E79" s="18"/>
      <c r="F79" s="18"/>
    </row>
    <row r="80" spans="1:6" x14ac:dyDescent="0.25">
      <c r="A80" s="16" t="s">
        <v>76</v>
      </c>
      <c r="B80" s="18"/>
      <c r="C80" s="18"/>
      <c r="D80" s="18"/>
      <c r="E80" s="18"/>
      <c r="F80" s="18"/>
    </row>
    <row r="81" spans="1:6" x14ac:dyDescent="0.25">
      <c r="A81" s="16" t="s">
        <v>77</v>
      </c>
      <c r="B81" s="18"/>
      <c r="C81" s="18"/>
      <c r="D81" s="18"/>
      <c r="E81" s="18"/>
      <c r="F81" s="18"/>
    </row>
    <row r="82" spans="1:6" x14ac:dyDescent="0.25">
      <c r="A82" s="15" t="s">
        <v>78</v>
      </c>
      <c r="B82" s="18"/>
      <c r="C82" s="18"/>
      <c r="D82" s="18"/>
      <c r="E82" s="18"/>
      <c r="F82" s="18"/>
    </row>
    <row r="83" spans="1:6" x14ac:dyDescent="0.25">
      <c r="A83" s="16" t="s">
        <v>79</v>
      </c>
      <c r="B83" s="18"/>
      <c r="C83" s="18"/>
      <c r="D83" s="18"/>
      <c r="E83" s="18"/>
      <c r="F83" s="18"/>
    </row>
    <row r="84" spans="1:6" x14ac:dyDescent="0.25">
      <c r="A84" s="16" t="s">
        <v>80</v>
      </c>
      <c r="B84" s="18"/>
      <c r="C84" s="18"/>
      <c r="D84" s="18"/>
      <c r="E84" s="18"/>
      <c r="F84" s="18"/>
    </row>
    <row r="85" spans="1:6" x14ac:dyDescent="0.25">
      <c r="A85" s="15" t="s">
        <v>81</v>
      </c>
      <c r="B85" s="18"/>
      <c r="C85" s="18"/>
      <c r="D85" s="18"/>
      <c r="E85" s="18"/>
      <c r="F85" s="18"/>
    </row>
    <row r="86" spans="1:6" x14ac:dyDescent="0.25">
      <c r="A86" s="16" t="s">
        <v>82</v>
      </c>
      <c r="B86" s="18"/>
      <c r="C86" s="18"/>
      <c r="D86" s="18"/>
      <c r="E86" s="18"/>
      <c r="F86" s="18"/>
    </row>
    <row r="87" spans="1:6" x14ac:dyDescent="0.25">
      <c r="A87" s="30" t="s">
        <v>85</v>
      </c>
      <c r="B87" s="31">
        <f t="shared" ref="B87:C87" si="3">+B14+B20+B30</f>
        <v>6733732.8600000003</v>
      </c>
      <c r="C87" s="31">
        <f t="shared" si="3"/>
        <v>10032303.52</v>
      </c>
      <c r="D87" s="31">
        <f>+D14+D20+D30+D40+D66</f>
        <v>30001986.520000003</v>
      </c>
      <c r="E87" s="31">
        <f>+E14+E20+E30+E40+E66</f>
        <v>21243789.66</v>
      </c>
      <c r="F87" s="31">
        <f>+F14+F20+F30+F40+F66</f>
        <v>68011812.560000002</v>
      </c>
    </row>
    <row r="88" spans="1:6" x14ac:dyDescent="0.25">
      <c r="A88" s="27" t="s">
        <v>84</v>
      </c>
      <c r="B88" s="28"/>
      <c r="C88" s="28"/>
      <c r="D88" s="28"/>
      <c r="E88" s="28"/>
      <c r="F88" s="29">
        <f>+F12-F87</f>
        <v>248792333.10999995</v>
      </c>
    </row>
    <row r="94" spans="1:6" x14ac:dyDescent="0.25">
      <c r="A94" s="22"/>
      <c r="B94" s="22"/>
      <c r="C94" s="22"/>
      <c r="D94" s="22"/>
      <c r="E94" s="22"/>
      <c r="F94" s="22"/>
    </row>
    <row r="95" spans="1:6" ht="15.75" x14ac:dyDescent="0.25">
      <c r="A95" s="44" t="s">
        <v>89</v>
      </c>
      <c r="B95" s="44"/>
      <c r="C95" s="22" t="s">
        <v>94</v>
      </c>
      <c r="D95" s="44"/>
      <c r="E95" s="44"/>
      <c r="F95" s="44" t="s">
        <v>96</v>
      </c>
    </row>
    <row r="96" spans="1:6" ht="15.75" x14ac:dyDescent="0.25">
      <c r="A96" s="43" t="s">
        <v>90</v>
      </c>
      <c r="B96" s="43"/>
      <c r="C96" s="43" t="s">
        <v>95</v>
      </c>
      <c r="D96" s="44"/>
      <c r="E96" s="44"/>
      <c r="F96" s="43" t="s">
        <v>97</v>
      </c>
    </row>
    <row r="97" spans="1:6" ht="15.75" x14ac:dyDescent="0.25">
      <c r="A97" s="44" t="s">
        <v>91</v>
      </c>
      <c r="B97" s="44"/>
      <c r="C97" s="44" t="s">
        <v>92</v>
      </c>
      <c r="D97" s="44"/>
      <c r="E97" s="44"/>
      <c r="F97" s="44" t="s">
        <v>93</v>
      </c>
    </row>
    <row r="98" spans="1:6" ht="15.75" x14ac:dyDescent="0.25">
      <c r="A98" s="44"/>
      <c r="B98" s="44"/>
      <c r="C98" s="44"/>
      <c r="D98" s="44"/>
      <c r="E98" s="44"/>
      <c r="F98" s="44"/>
    </row>
    <row r="99" spans="1:6" x14ac:dyDescent="0.25">
      <c r="A99" s="22"/>
      <c r="B99" s="22"/>
      <c r="C99" s="22"/>
      <c r="D99" s="22"/>
      <c r="E99" s="22"/>
      <c r="F99" s="22"/>
    </row>
  </sheetData>
  <mergeCells count="2">
    <mergeCell ref="A9:A11"/>
    <mergeCell ref="B9:F9"/>
  </mergeCells>
  <printOptions verticalCentered="1"/>
  <pageMargins left="1.1417322834645669" right="0.70866141732283472" top="0.35433070866141736" bottom="0.74803149606299213" header="0.31496062992125984" footer="0.31496062992125984"/>
  <pageSetup scale="38" orientation="portrait" r:id="rId1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cp:lastPrinted>2022-05-05T19:54:43Z</cp:lastPrinted>
  <dcterms:created xsi:type="dcterms:W3CDTF">2022-02-09T20:06:33Z</dcterms:created>
  <dcterms:modified xsi:type="dcterms:W3CDTF">2022-05-05T19:56:25Z</dcterms:modified>
</cp:coreProperties>
</file>