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13_ncr:1_{4874B049-8489-49A5-8435-400CDA871D81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5" l="1"/>
  <c r="H23" i="5"/>
  <c r="H20" i="5"/>
  <c r="H19" i="5"/>
  <c r="H68" i="5"/>
  <c r="H57" i="5"/>
  <c r="H58" i="5"/>
  <c r="H59" i="5"/>
  <c r="H60" i="5"/>
  <c r="H61" i="5"/>
  <c r="H62" i="5"/>
  <c r="H63" i="5"/>
  <c r="H64" i="5"/>
  <c r="H65" i="5"/>
  <c r="H66" i="5"/>
  <c r="H67" i="5"/>
  <c r="H56" i="5" l="1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2" i="5"/>
  <c r="H21" i="5"/>
  <c r="H18" i="5"/>
  <c r="H17" i="5"/>
  <c r="H16" i="5"/>
  <c r="H15" i="5"/>
  <c r="H14" i="5"/>
  <c r="H13" i="5"/>
  <c r="E69" i="5"/>
  <c r="G69" i="5"/>
  <c r="H69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<sst xmlns="http://schemas.openxmlformats.org/spreadsheetml/2006/main" count="561" uniqueCount="317">
  <si>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</si>
  <si>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</si>
  <si>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</si>
  <si>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</si>
  <si>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</si>
  <si>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</si>
  <si>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</si>
  <si>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</si>
  <si>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</si>
  <si>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</si>
  <si>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</si>
  <si>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</si>
  <si>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</si>
  <si>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</si>
  <si>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</si>
  <si>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</si>
  <si>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</si>
  <si>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</si>
  <si>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</si>
  <si>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</si>
  <si>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</si>
  <si>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</si>
  <si>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</si>
  <si>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</si>
  <si>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</si>
  <si>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</si>
  <si>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</si>
  <si>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</si>
  <si>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</si>
  <si>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</si>
  <si>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</si>
  <si>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</si>
  <si>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</si>
  <si>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</si>
  <si>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</si>
  <si>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</si>
  <si>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</si>
  <si>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</si>
  <si>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</si>
  <si>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</si>
  <si>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</si>
  <si>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</si>
  <si>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</si>
  <si>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</si>
  <si>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</si>
  <si>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</si>
  <si>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</si>
  <si>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</si>
  <si>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</si>
  <si>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</si>
  <si>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</si>
  <si>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</si>
  <si>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</si>
  <si>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</si>
  <si>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</si>
  <si>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</si>
  <si>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</si>
  <si>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</si>
  <si>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</si>
  <si>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</si>
  <si>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</si>
  <si>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</si>
  <si>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</si>
  <si>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</si>
  <si>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</si>
  <si>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</si>
  <si>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</si>
  <si>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</si>
  <si>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</si>
  <si>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</si>
  <si>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</si>
  <si>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</si>
  <si>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</si>
  <si>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</si>
  <si>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</si>
  <si>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</si>
  <si>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</si>
  <si>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</si>
  <si>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</si>
  <si>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</si>
  <si>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</si>
  <si>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</si>
  <si>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</si>
  <si>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</si>
  <si>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</si>
  <si>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</si>
  <si>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</si>
  <si>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</si>
  <si>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</si>
  <si>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</si>
  <si>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</si>
  <si>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</si>
  <si>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</si>
  <si>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</si>
  <si>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</si>
  <si>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</si>
  <si>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</si>
  <si>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</si>
  <si>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</si>
  <si>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</si>
  <si>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</si>
  <si>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</si>
  <si>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</si>
  <si>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</si>
  <si>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</si>
  <si>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</si>
  <si>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</si>
  <si>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</si>
  <si>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</si>
  <si>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</si>
  <si>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</si>
  <si>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</si>
  <si>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</si>
  <si>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</si>
  <si>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</si>
  <si>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</si>
  <si>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</si>
  <si>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</si>
  <si>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</si>
  <si>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</si>
  <si>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</si>
  <si>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</si>
  <si>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</si>
  <si>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</si>
  <si>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</si>
  <si>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Devengado </t>
  </si>
  <si>
    <t>Carlos Castellanos</t>
  </si>
  <si>
    <t>Dir. Administrativo y Financiero</t>
  </si>
  <si>
    <t>COMPANIA DOMINICANA DE TELEFONOS C POR A</t>
  </si>
  <si>
    <t>CORPORACION DEL ACUEDUCTO Y ALCANTARILLADO DE SANTO DOMINGO</t>
  </si>
  <si>
    <t>AYUNTAMIENTO DEL DISTRITO NACIONAL</t>
  </si>
  <si>
    <t>Patesablée Fine Foods, SRL</t>
  </si>
  <si>
    <t>JUNTA CENTRAL ELECTORAL</t>
  </si>
  <si>
    <t>Seguros Reservas, SA</t>
  </si>
  <si>
    <t>San Miguel &amp; Cia, SRL</t>
  </si>
  <si>
    <t>B1500000001</t>
  </si>
  <si>
    <t>15/04/2024</t>
  </si>
  <si>
    <t>LB-656</t>
  </si>
  <si>
    <t>PAGO SERVICIO Y SUMINISTRO DE AGUA POTABLE EN ESTA UAF, CORRESPONDIENTE AL MES DE MAYO 2024</t>
  </si>
  <si>
    <t>B1500141011</t>
  </si>
  <si>
    <t>B1500141015</t>
  </si>
  <si>
    <t>B1500141046</t>
  </si>
  <si>
    <t>Correspondiente al Mes: Mayo del Año: 2024</t>
  </si>
  <si>
    <t>Completo</t>
  </si>
  <si>
    <t>LB-658</t>
  </si>
  <si>
    <t>Soluciones Temesis RD, SRL</t>
  </si>
  <si>
    <t>PAGO POR SERVICIO DE LIMPIEZA PROFUNDA EN ESTE EDIFICIO UAF, MEDIANTE O/C UAF-2023-00242</t>
  </si>
  <si>
    <t>31/05/2024</t>
  </si>
  <si>
    <t>PAGO FACT. NCF B1500001619 S/G CONTRATO Cl-0000144-2023 POR SERVICIOS DE CONSULTA Y REPORTES DE DATA CEDULADOS CORRESP. AL PERIODO MAYO 2024, SEGUN DOC</t>
  </si>
  <si>
    <t>B1500001619</t>
  </si>
  <si>
    <t xml:space="preserve">Pendiente </t>
  </si>
  <si>
    <t>LB-662</t>
  </si>
  <si>
    <t>11VO PAGO SEGUN O/C UAF-2023-00086 MEDIANTE FACT. B1500000287 POR SERVICIO Y SUMINISTRO DE REFRIGERIOS PARA DIFERENTES ACTIVIDADES DE ESTA UAF</t>
  </si>
  <si>
    <t xml:space="preserve">B1500000287 </t>
  </si>
  <si>
    <t>LB-664</t>
  </si>
  <si>
    <t>LB-715</t>
  </si>
  <si>
    <t>10MO PAGO FACT. NCF E450000000049 S/C OC UAF-2023-00089 POR SERV. DE MANTENIMIENTO PREVENTIVO ASCENSOR DE ESTA UAF CORRESPONDIENTE AL MES DE MAYO 2024</t>
  </si>
  <si>
    <t>E450000000049</t>
  </si>
  <si>
    <t>LB-718</t>
  </si>
  <si>
    <t>PAGO POR SERVICIOS DE CENTRAL TELEFÓNICA, EN ESTA UAF, FACTURADO MEDIANTE LAS CUENTAS 710012281 CORRESPONDIENTE AL MES DE MAYO 2024</t>
  </si>
  <si>
    <t>E450000042899</t>
  </si>
  <si>
    <t>LB-722</t>
  </si>
  <si>
    <t>PAGO POR SERVICIOS DE RECOGIDA DE BASURA EN ESTA UAF, CORRESPONDIENTE AL MES DE MAYO 2024</t>
  </si>
  <si>
    <t>B1500051388</t>
  </si>
  <si>
    <t>B1500051439</t>
  </si>
  <si>
    <t>LB-724</t>
  </si>
  <si>
    <t>ALL Office Solutions TS, SRL</t>
  </si>
  <si>
    <t>PAGO POR LA ADQUISICION DE TONERS Y CINTA PARA LAS IMPRESORAS DE ESTA UAF, MEDIANTE O/C UAAF-2024-00002.</t>
  </si>
  <si>
    <t>B1500002345</t>
  </si>
  <si>
    <t>LB-733</t>
  </si>
  <si>
    <t>PAGO DE PÓLIZA ENFERMEDADES GRAVES A COLABORADORES DE ESTA UAF, CORRESPONDIENTE AL MES DE MAYO 2024.</t>
  </si>
  <si>
    <t>B1500048673</t>
  </si>
  <si>
    <t>LB-737</t>
  </si>
  <si>
    <t>PAGO DE PÓLIZA COLECTIVO DE VIDA A COLABORADORES DE ESTA UAF, CORRESPONDIENTE AL MES DE MAYO 2024.</t>
  </si>
  <si>
    <t>B1500048577</t>
  </si>
  <si>
    <t>30/04/2024</t>
  </si>
  <si>
    <t>LB-741</t>
  </si>
  <si>
    <t>NELSON GUERRERO VALOY</t>
  </si>
  <si>
    <t>PAGO MEDIANTE FACT. B1500000207 POR SERVICIOS NOTARIALES EN ESTA UAF, SEGUN DOCUMENTOS ANEXOS</t>
  </si>
  <si>
    <t>B1500000207</t>
  </si>
  <si>
    <t>LB-743</t>
  </si>
  <si>
    <t>Genius Print Graphic, SRL</t>
  </si>
  <si>
    <t>PAGO POR LA ADQUISICIÓN E INSTALACIÓN DE BUZONES EN ACRÍLICO, MEDIANTE O/C UAF-2024-00006.</t>
  </si>
  <si>
    <t>B1500000359</t>
  </si>
  <si>
    <t>LB-750</t>
  </si>
  <si>
    <t>PAGO FACT. B1500012737 POR SERVICIOS DE DATA EN ESTA UAF FACTURADO MEDIANTE LA CUENTA NO. 950862 CORRESPONDIENTE AL PERIODO ABRIL 2024,  SEGUN ANEXOS..</t>
  </si>
  <si>
    <t>WINDTELECOM S A</t>
  </si>
  <si>
    <t>B1500012737</t>
  </si>
  <si>
    <t>LB-790</t>
  </si>
  <si>
    <t>19VO PAGO FACT. B1500001308 MEDIANTE O/C UAF-2022-00069 POR SERVICIO DE LAVADO DE LOS VEHÍCULOS DE ESTA UAF.</t>
  </si>
  <si>
    <t>Trovasa Hand Wash, SRL</t>
  </si>
  <si>
    <t xml:space="preserve">B1500001308 </t>
  </si>
  <si>
    <t>LB-794</t>
  </si>
  <si>
    <t>PAGO NO. 30 MEDIANTE FACT. B1500002103, OC UAF-2021-00010 POR SERVICIO DE TOMAS DE MUESTRAS PRE-EMPLEO PARA ESTA UAF.</t>
  </si>
  <si>
    <t>LABORATORIO CLINICO LIC. PATRIA RIVAS</t>
  </si>
  <si>
    <t>B1500002103</t>
  </si>
  <si>
    <t>LB-796</t>
  </si>
  <si>
    <t>The Clasic Gourmet H&amp;A, SRL</t>
  </si>
  <si>
    <t>3ER PAGO POR SERVICIOS DE ALMUERZO Y CENA PARA COLABORADORES DE ESTA UAF, MEDIANTE CONTRATO BS-0016149-2023 CORRESPONDIENTE AL MES DE ABRIL 2024.</t>
  </si>
  <si>
    <t>B1500003896</t>
  </si>
  <si>
    <t>LB-800</t>
  </si>
  <si>
    <t>PAGO POR LA ADQUISICIÓN E INSTALACIÓN DE TINTADOS Y LAMINADOS PARA ESTA UAF, MEDIANTE O/C UAF-2024-00007</t>
  </si>
  <si>
    <t>B1500000357</t>
  </si>
  <si>
    <t>LB-802</t>
  </si>
  <si>
    <t>PAGO POR LA ADQUISICIÓN DE PRODUCTOS A&amp;B PARA USO DE ESTA UAF, MEDIANTE OC UAF-2024-00015</t>
  </si>
  <si>
    <t>Soluciones Empresariales, SRL</t>
  </si>
  <si>
    <t>B1500000374</t>
  </si>
  <si>
    <t>13/05/2024</t>
  </si>
  <si>
    <t>13/06/2024</t>
  </si>
  <si>
    <t>LB-804</t>
  </si>
  <si>
    <t>Abastecimientos Comerciales FJJ, SRL</t>
  </si>
  <si>
    <t>1ER PAGO POR LA ADQUISICIÓN DE PRODUCTOS A&amp;B PARA USO DE ESTA UAF, MEDIANTE OC UAF-2024-00016</t>
  </si>
  <si>
    <t>B1500000686</t>
  </si>
  <si>
    <t>LB-806</t>
  </si>
  <si>
    <t>Delta Comercial, SA</t>
  </si>
  <si>
    <t>2DO PAGO POR SERVICIOS DE MANTENIMIENTO PREVENTIVO DEL VEHICULO JEEP TOYOTA PRADO, PLACA EG02708, SEGUN DOC ANEXO.</t>
  </si>
  <si>
    <t>E450000000099</t>
  </si>
  <si>
    <t>LB-811</t>
  </si>
  <si>
    <t>CONSULTORES DE DATOS DEL CARIBE C POR A</t>
  </si>
  <si>
    <t>PAGO POR SERVICIOS DE CONSULTAS Y REPORTES DE DATA. CORRESPONDIENTE AL PERIODO 08/04/2024-07/05/2024.</t>
  </si>
  <si>
    <t>B1500001829</t>
  </si>
  <si>
    <t>LB-814</t>
  </si>
  <si>
    <t>PAGO FACT. E450000004194 POR SERVICIOS DE DATA EN ESTA UAF, FACTURADO MEDIANTE LA CUENTA NO. 5771948, CORRESPONDIENTE AL PERIODO 11/04/2024 AL 10/05/2024</t>
  </si>
  <si>
    <t>Altice Dominicana, SA</t>
  </si>
  <si>
    <t>E450000004194</t>
  </si>
  <si>
    <t>15/05/2024</t>
  </si>
  <si>
    <t>15/06/2024</t>
  </si>
  <si>
    <t>LB-817</t>
  </si>
  <si>
    <t>PAGO FACT. B1500012847 POR SERVICIOS DE DATA EN ESTA UAF FACTURADO MEDIANTE LA CUENTA NO. 950862 CORRESPONDIENTE AL PERIODO MAYO 2024, SEGÚN ANEXOS.</t>
  </si>
  <si>
    <t>B1500012847</t>
  </si>
  <si>
    <t>16/05/2024</t>
  </si>
  <si>
    <t>16/06/2024</t>
  </si>
  <si>
    <t>LB-821</t>
  </si>
  <si>
    <t>OFICINA GUBERNAMENTAL DE TECNOLOGIA DE LA INFORMACION Y COMUNICACION</t>
  </si>
  <si>
    <t>PAGO POR SERVICIO DE ALOJAMIENTO EN EL DATACENTER DEL ESTADO DOMINICANO CORRESPONDIENTE AL MES DE MAYO 2024</t>
  </si>
  <si>
    <t>B1500003032</t>
  </si>
  <si>
    <t>LB-890</t>
  </si>
  <si>
    <t>PAGO POR ADQUISICIÓN DE MATERIAL GASTABLE DE ARCHIVO PARA USO DE ESTA UAF, MEDIANTE O/C UAF-2024-00010.</t>
  </si>
  <si>
    <t>Polystone, SRL</t>
  </si>
  <si>
    <t>B1500000164</t>
  </si>
  <si>
    <t>20/05/2024</t>
  </si>
  <si>
    <t>20/06/2024</t>
  </si>
  <si>
    <t>LB-892</t>
  </si>
  <si>
    <t>PAGO POR LA ADQUISICIÓN DE TONERS Y BOTELLAS DE TINTA PARA IMPRESORAS DE ESTA UA,. MEDIANTE O/C UAF-2023-00218.</t>
  </si>
  <si>
    <t>B1500002364</t>
  </si>
  <si>
    <t>LB-894</t>
  </si>
  <si>
    <t>COMPU-OFFICE DOMINICANA, SRL</t>
  </si>
  <si>
    <t>PAGO POR LA ADQUISICIÓN DE TONERS  PARA IMPRESORAS DE ESTA UAF, MEDIANTE O/C UAF-2024-00003.</t>
  </si>
  <si>
    <t>E450000000122</t>
  </si>
  <si>
    <t>21/05/2024</t>
  </si>
  <si>
    <t>21/06/2024</t>
  </si>
  <si>
    <t>LB-896</t>
  </si>
  <si>
    <t>PAGO ADQUISICION DE TICKETS DE COMBUSTIBLE PARA USO DE LA INSTITUCION, MEDIANTE 0/C UAF-2023-00147.</t>
  </si>
  <si>
    <t>Totalenergies Marketing Dominicana, S.A.</t>
  </si>
  <si>
    <t>E450000000108</t>
  </si>
  <si>
    <t>PAGO POR SERVICIOS DE INTERNET MÓVIL EN ESTA UAF, FACTURADO MEDIANTE LA CUENTA 767467609 CORRESPONDIENTE AL MES DE MAYO 2024.</t>
  </si>
  <si>
    <t>E450000044799</t>
  </si>
  <si>
    <t>27/05/2024</t>
  </si>
  <si>
    <t>27/06/2024</t>
  </si>
  <si>
    <t>LB-900</t>
  </si>
  <si>
    <t>LB-903</t>
  </si>
  <si>
    <t>EMPRESA DISTRIBUIDORA DE ELECTRICIDAD DEL ESTE S A</t>
  </si>
  <si>
    <t>PAGO POR SERVICIOS DE ENERGÍA ELÉCTRICA NIC 2118910 Y 4065326 DE ESTA UAF, CORRESPONDIENTE AL PERIODO 17/04/2024-17/05/2024</t>
  </si>
  <si>
    <t>B1500334678</t>
  </si>
  <si>
    <t>B1500335303</t>
  </si>
  <si>
    <t>LB-907</t>
  </si>
  <si>
    <t>AGUA PLANETA AZUL C POR A</t>
  </si>
  <si>
    <t>PAGO POR SERVICIO DE SUMINISTRO Y RELLENO DE BOTELLONES DE AGUA PURIFICADA PARA USO DE ESTA UAF, MEDIANTE OC UAF-2023-00226.</t>
  </si>
  <si>
    <t>B1500166760</t>
  </si>
  <si>
    <t>B1500167479</t>
  </si>
  <si>
    <t>B1500168601</t>
  </si>
  <si>
    <t>B1500168606</t>
  </si>
  <si>
    <t>B1500169012</t>
  </si>
  <si>
    <t>B1500171631</t>
  </si>
  <si>
    <t>B1500171991</t>
  </si>
  <si>
    <t>B1500172318</t>
  </si>
  <si>
    <t>B1500172602</t>
  </si>
  <si>
    <t>B1500172805</t>
  </si>
  <si>
    <t>B1500172995</t>
  </si>
  <si>
    <t>B1500173194</t>
  </si>
  <si>
    <t>B1500173431</t>
  </si>
  <si>
    <t>B1500173808</t>
  </si>
  <si>
    <t>B1500174043</t>
  </si>
  <si>
    <t>B1500174063</t>
  </si>
  <si>
    <t>B1500174302</t>
  </si>
  <si>
    <t>B1500174529</t>
  </si>
  <si>
    <t>17/01/2024</t>
  </si>
  <si>
    <t>13/03/2024</t>
  </si>
  <si>
    <t>18/01/2024</t>
  </si>
  <si>
    <t>23/01/2024</t>
  </si>
  <si>
    <t>13/02/2024</t>
  </si>
  <si>
    <t>26/02/2024</t>
  </si>
  <si>
    <t>19/04/2024</t>
  </si>
  <si>
    <t>17/02/2024</t>
  </si>
  <si>
    <t>13/04/2024</t>
  </si>
  <si>
    <t>18/02/2024</t>
  </si>
  <si>
    <t>23/02/2024</t>
  </si>
  <si>
    <t>26/03/2024</t>
  </si>
  <si>
    <t>19/05/2024</t>
  </si>
  <si>
    <t>ACAMS</t>
  </si>
  <si>
    <t>PAGO MEDIANTE TRANSFERENCIA AL EXTERIOR POR CURSO CRYPTOASSET AND BLOCKCHAIN CERTIFICATE PARA EL COLABORADOR JONATHAN GARRIDO ROBLES, SEGUN ANEXOS.-</t>
  </si>
  <si>
    <t>I-0000992211</t>
  </si>
  <si>
    <t>23/04/2024</t>
  </si>
  <si>
    <t>23/05/2024</t>
  </si>
  <si>
    <t>LB-673</t>
  </si>
  <si>
    <t>LB-674</t>
  </si>
  <si>
    <t>PAGO APORTE POR SEGURO COMPLEMENTARIO A COLABORADORES DE ESTA INSTITUCIÓN. CORRESPONDIENTE AL MES DE MAYO 2024 SEGÚN ANEXOS..</t>
  </si>
  <si>
    <t>HUMANO SEGUROS S A</t>
  </si>
  <si>
    <t>E450000000173</t>
  </si>
  <si>
    <t>LB-719</t>
  </si>
  <si>
    <t>RMC, SRL</t>
  </si>
  <si>
    <t>PAGO POR PARTICIPACION EN EL CONGRESO INTERNACIONAL DE RIESGOS Y CUMPLIMIENTO (CIRC) A LOS PARTICIPANTES RAFAEL RAMIREZ, PATRICIA ALCÁNTARA, ELIZABETH CASTILLO, LUISA GARCÍA, ARTEMISA ROJAS Y FIORDALIZA LINARES, SEGÚN DOC ANEXOS.</t>
  </si>
  <si>
    <t>B1500000020</t>
  </si>
  <si>
    <t>ADEN, SRL</t>
  </si>
  <si>
    <t>PAGO POR CAPACITACIÓN EN EL PROGRAMA ESPECIALIZADO EN COMPLIANCE A LA COLABORADORA MELISSA SANCHEZ.</t>
  </si>
  <si>
    <t>B1500000199</t>
  </si>
  <si>
    <t>LB-747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</si>
</sst>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/>
    </xf>
    <xf numFmtId="166" fontId="35" fillId="0" borderId="2" xfId="0" applyNumberFormat="1" applyFont="1" applyBorder="1" applyAlignment="1">
      <alignment horizontal="center" vertical="center"/>
    </xf>
    <xf numFmtId="166" fontId="35" fillId="2" borderId="2" xfId="0" applyNumberFormat="1" applyFont="1" applyFill="1" applyBorder="1" applyAlignment="1">
      <alignment horizontal="center" vertical="center"/>
    </xf>
    <xf numFmtId="14" fontId="35" fillId="2" borderId="25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left" vertical="center" wrapText="1"/>
    </xf>
    <xf numFmtId="0" fontId="35" fillId="2" borderId="26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167" fontId="35" fillId="0" borderId="26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14" fontId="35" fillId="2" borderId="25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14" fontId="35" fillId="2" borderId="2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3" xfId="0" applyNumberFormat="1" applyFont="1" applyFill="1" applyBorder="1" applyAlignment="1">
      <alignment horizontal="center" vertical="center" wrapText="1"/>
    </xf>
    <xf numFmtId="166" fontId="26" fillId="6" borderId="27" xfId="0" applyNumberFormat="1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5" fillId="2" borderId="25" xfId="0" applyFont="1" applyFill="1" applyBorder="1" applyAlignment="1">
      <alignment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8"/>
      <c r="B9" s="138"/>
    </row>
    <row r="10" spans="1:2" s="84" customFormat="1" ht="32.25">
      <c r="A10" s="138"/>
      <c r="B10" s="138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9"/>
      <c r="B14" s="139"/>
    </row>
    <row r="15" spans="1:2" s="84" customFormat="1" ht="26.25" customHeight="1">
      <c r="A15" s="140" t="s">
        <v>2</v>
      </c>
      <c r="B15" s="142" t="s">
        <v>4</v>
      </c>
    </row>
    <row r="16" spans="1:2" s="84" customFormat="1" ht="27.75" customHeight="1" thickBot="1">
      <c r="A16" s="141"/>
      <c r="B16" s="143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43"/>
  <sheetViews>
    <sheetView showGridLines="0" tabSelected="1" zoomScale="80" zoomScaleNormal="80" zoomScalePageLayoutView="50" workbookViewId="0">
      <selection activeCell="B26" sqref="B26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1" width="24.7109375" style="84" customWidth="1"/>
    <col min="12" max="16384" width="77.7109375" style="84"/>
  </cols>
  <sheetData>
    <row r="3" spans="1:12">
      <c r="I3" s="116"/>
    </row>
    <row r="7" spans="1:12" ht="58.5">
      <c r="A7" s="162" t="s">
        <v>124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2" ht="32.25">
      <c r="A8" s="138" t="s">
        <v>94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57" t="s">
        <v>142</v>
      </c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2" ht="25.5" customHeight="1">
      <c r="A11" s="165" t="s">
        <v>101</v>
      </c>
      <c r="B11" s="167" t="s">
        <v>3</v>
      </c>
      <c r="C11" s="165" t="s">
        <v>1</v>
      </c>
      <c r="D11" s="165" t="s">
        <v>95</v>
      </c>
      <c r="E11" s="163" t="s">
        <v>96</v>
      </c>
      <c r="F11" s="165" t="s">
        <v>97</v>
      </c>
      <c r="G11" s="165" t="s">
        <v>98</v>
      </c>
      <c r="H11" s="163" t="s">
        <v>99</v>
      </c>
      <c r="I11" s="165" t="s">
        <v>100</v>
      </c>
      <c r="J11" s="165" t="s">
        <v>125</v>
      </c>
    </row>
    <row r="12" spans="1:12" ht="26.25" customHeight="1" thickBot="1">
      <c r="A12" s="166"/>
      <c r="B12" s="168"/>
      <c r="C12" s="166"/>
      <c r="D12" s="166"/>
      <c r="E12" s="164"/>
      <c r="F12" s="166"/>
      <c r="G12" s="166"/>
      <c r="H12" s="164"/>
      <c r="I12" s="166"/>
      <c r="J12" s="166"/>
    </row>
    <row r="13" spans="1:12" s="94" customFormat="1" ht="15">
      <c r="A13" s="145" t="s">
        <v>129</v>
      </c>
      <c r="B13" s="145" t="s">
        <v>138</v>
      </c>
      <c r="C13" s="133" t="s">
        <v>139</v>
      </c>
      <c r="D13" s="159">
        <v>45296</v>
      </c>
      <c r="E13" s="134">
        <v>986</v>
      </c>
      <c r="F13" s="159" t="s">
        <v>147</v>
      </c>
      <c r="G13" s="134">
        <v>986</v>
      </c>
      <c r="H13" s="135">
        <f>+E13-G13</f>
        <v>0</v>
      </c>
      <c r="I13" s="151" t="s">
        <v>143</v>
      </c>
      <c r="J13" s="148" t="s">
        <v>137</v>
      </c>
      <c r="K13" s="117"/>
      <c r="L13" s="111"/>
    </row>
    <row r="14" spans="1:12" s="94" customFormat="1" ht="15">
      <c r="A14" s="145"/>
      <c r="B14" s="145"/>
      <c r="C14" s="119" t="s">
        <v>140</v>
      </c>
      <c r="D14" s="159"/>
      <c r="E14" s="120">
        <v>2615.6</v>
      </c>
      <c r="F14" s="159"/>
      <c r="G14" s="120">
        <v>2615.6</v>
      </c>
      <c r="H14" s="130">
        <f>+E14-G14</f>
        <v>0</v>
      </c>
      <c r="I14" s="151"/>
      <c r="J14" s="148"/>
      <c r="K14" s="117"/>
      <c r="L14" s="111"/>
    </row>
    <row r="15" spans="1:12" s="94" customFormat="1" ht="15">
      <c r="A15" s="146"/>
      <c r="B15" s="146"/>
      <c r="C15" s="119" t="s">
        <v>141</v>
      </c>
      <c r="D15" s="154"/>
      <c r="E15" s="120">
        <v>830</v>
      </c>
      <c r="F15" s="154"/>
      <c r="G15" s="120">
        <v>830</v>
      </c>
      <c r="H15" s="130">
        <f>+E15-G15</f>
        <v>0</v>
      </c>
      <c r="I15" s="152"/>
      <c r="J15" s="149"/>
      <c r="K15" s="117"/>
      <c r="L15" s="111"/>
    </row>
    <row r="16" spans="1:12" s="94" customFormat="1" ht="42.75">
      <c r="A16" s="118" t="s">
        <v>145</v>
      </c>
      <c r="B16" s="118" t="s">
        <v>146</v>
      </c>
      <c r="C16" s="119" t="s">
        <v>135</v>
      </c>
      <c r="D16" s="122" t="s">
        <v>136</v>
      </c>
      <c r="E16" s="120">
        <v>185496</v>
      </c>
      <c r="F16" s="122" t="s">
        <v>147</v>
      </c>
      <c r="G16" s="120">
        <v>185496</v>
      </c>
      <c r="H16" s="130">
        <f t="shared" ref="H16:H68" si="0">+E16-G16</f>
        <v>0</v>
      </c>
      <c r="I16" s="131" t="s">
        <v>143</v>
      </c>
      <c r="J16" s="121" t="s">
        <v>144</v>
      </c>
      <c r="K16" s="117"/>
      <c r="L16" s="111"/>
    </row>
    <row r="17" spans="1:12" s="94" customFormat="1" ht="57">
      <c r="A17" s="118" t="s">
        <v>132</v>
      </c>
      <c r="B17" s="118" t="s">
        <v>148</v>
      </c>
      <c r="C17" s="119" t="s">
        <v>149</v>
      </c>
      <c r="D17" s="122">
        <v>45296</v>
      </c>
      <c r="E17" s="120">
        <v>6000</v>
      </c>
      <c r="F17" s="122" t="s">
        <v>147</v>
      </c>
      <c r="G17" s="120">
        <v>6000</v>
      </c>
      <c r="H17" s="130">
        <f t="shared" si="0"/>
        <v>0</v>
      </c>
      <c r="I17" s="131" t="s">
        <v>150</v>
      </c>
      <c r="J17" s="121" t="s">
        <v>151</v>
      </c>
      <c r="K17" s="117"/>
      <c r="L17" s="111"/>
    </row>
    <row r="18" spans="1:12" s="94" customFormat="1" ht="57">
      <c r="A18" s="118" t="s">
        <v>131</v>
      </c>
      <c r="B18" s="118" t="s">
        <v>152</v>
      </c>
      <c r="C18" s="119" t="s">
        <v>153</v>
      </c>
      <c r="D18" s="122">
        <v>45296</v>
      </c>
      <c r="E18" s="120">
        <v>57908.5</v>
      </c>
      <c r="F18" s="122" t="s">
        <v>147</v>
      </c>
      <c r="G18" s="120">
        <v>57908.5</v>
      </c>
      <c r="H18" s="130">
        <f t="shared" si="0"/>
        <v>0</v>
      </c>
      <c r="I18" s="131" t="s">
        <v>143</v>
      </c>
      <c r="J18" s="121" t="s">
        <v>154</v>
      </c>
      <c r="K18" s="117"/>
      <c r="L18" s="111"/>
    </row>
    <row r="19" spans="1:12" s="94" customFormat="1" ht="57">
      <c r="A19" s="118" t="s">
        <v>299</v>
      </c>
      <c r="B19" s="118" t="s">
        <v>300</v>
      </c>
      <c r="C19" s="119" t="s">
        <v>301</v>
      </c>
      <c r="D19" s="122" t="s">
        <v>302</v>
      </c>
      <c r="E19" s="120">
        <v>46605.29</v>
      </c>
      <c r="F19" s="122" t="s">
        <v>303</v>
      </c>
      <c r="G19" s="120">
        <v>46605.29</v>
      </c>
      <c r="H19" s="130">
        <f t="shared" si="0"/>
        <v>0</v>
      </c>
      <c r="I19" s="131" t="s">
        <v>143</v>
      </c>
      <c r="J19" s="121" t="s">
        <v>304</v>
      </c>
      <c r="K19" s="117"/>
      <c r="L19" s="111"/>
    </row>
    <row r="20" spans="1:12" s="94" customFormat="1" ht="57">
      <c r="A20" s="118" t="s">
        <v>307</v>
      </c>
      <c r="B20" s="118" t="s">
        <v>306</v>
      </c>
      <c r="C20" s="119" t="s">
        <v>308</v>
      </c>
      <c r="D20" s="122">
        <v>45296</v>
      </c>
      <c r="E20" s="120">
        <v>1073374.54</v>
      </c>
      <c r="F20" s="122">
        <v>45297</v>
      </c>
      <c r="G20" s="120">
        <v>1073374.54</v>
      </c>
      <c r="H20" s="130">
        <f t="shared" si="0"/>
        <v>0</v>
      </c>
      <c r="I20" s="131" t="s">
        <v>143</v>
      </c>
      <c r="J20" s="121" t="s">
        <v>305</v>
      </c>
      <c r="K20" s="117"/>
      <c r="L20" s="111"/>
    </row>
    <row r="21" spans="1:12" s="94" customFormat="1" ht="57">
      <c r="A21" s="118" t="s">
        <v>134</v>
      </c>
      <c r="B21" s="118" t="s">
        <v>156</v>
      </c>
      <c r="C21" s="119" t="s">
        <v>157</v>
      </c>
      <c r="D21" s="122">
        <v>45296</v>
      </c>
      <c r="E21" s="120">
        <v>5900</v>
      </c>
      <c r="F21" s="122" t="s">
        <v>147</v>
      </c>
      <c r="G21" s="120">
        <v>5900</v>
      </c>
      <c r="H21" s="130">
        <f t="shared" si="0"/>
        <v>0</v>
      </c>
      <c r="I21" s="131" t="s">
        <v>143</v>
      </c>
      <c r="J21" s="121" t="s">
        <v>155</v>
      </c>
      <c r="K21" s="117"/>
      <c r="L21" s="111"/>
    </row>
    <row r="22" spans="1:12" s="94" customFormat="1" ht="57">
      <c r="A22" s="118" t="s">
        <v>128</v>
      </c>
      <c r="B22" s="118" t="s">
        <v>159</v>
      </c>
      <c r="C22" s="119" t="s">
        <v>160</v>
      </c>
      <c r="D22" s="122">
        <v>45387</v>
      </c>
      <c r="E22" s="120">
        <v>95897.39</v>
      </c>
      <c r="F22" s="122">
        <v>45388</v>
      </c>
      <c r="G22" s="120">
        <v>95897.39</v>
      </c>
      <c r="H22" s="130">
        <f t="shared" si="0"/>
        <v>0</v>
      </c>
      <c r="I22" s="131" t="s">
        <v>143</v>
      </c>
      <c r="J22" s="121" t="s">
        <v>158</v>
      </c>
      <c r="K22" s="117"/>
      <c r="L22" s="111"/>
    </row>
    <row r="23" spans="1:12" s="94" customFormat="1" ht="85.5">
      <c r="A23" s="191" t="s">
        <v>310</v>
      </c>
      <c r="B23" s="191" t="s">
        <v>311</v>
      </c>
      <c r="C23" s="119" t="s">
        <v>312</v>
      </c>
      <c r="D23" s="136" t="s">
        <v>292</v>
      </c>
      <c r="E23" s="120">
        <v>298503</v>
      </c>
      <c r="F23" s="136" t="s">
        <v>292</v>
      </c>
      <c r="G23" s="120">
        <v>298503</v>
      </c>
      <c r="H23" s="130">
        <f t="shared" si="0"/>
        <v>0</v>
      </c>
      <c r="I23" s="131" t="s">
        <v>143</v>
      </c>
      <c r="J23" s="137" t="s">
        <v>309</v>
      </c>
      <c r="K23" s="117"/>
      <c r="L23" s="111"/>
    </row>
    <row r="24" spans="1:12" s="94" customFormat="1" ht="22.5" customHeight="1">
      <c r="A24" s="144" t="s">
        <v>130</v>
      </c>
      <c r="B24" s="144" t="s">
        <v>162</v>
      </c>
      <c r="C24" s="119" t="s">
        <v>163</v>
      </c>
      <c r="D24" s="153">
        <v>45296</v>
      </c>
      <c r="E24" s="120">
        <v>300</v>
      </c>
      <c r="F24" s="153" t="s">
        <v>147</v>
      </c>
      <c r="G24" s="120">
        <v>300</v>
      </c>
      <c r="H24" s="130">
        <f t="shared" si="0"/>
        <v>0</v>
      </c>
      <c r="I24" s="150" t="s">
        <v>143</v>
      </c>
      <c r="J24" s="147" t="s">
        <v>161</v>
      </c>
      <c r="K24" s="117"/>
      <c r="L24" s="111"/>
    </row>
    <row r="25" spans="1:12" s="94" customFormat="1" ht="19.5" customHeight="1">
      <c r="A25" s="146"/>
      <c r="B25" s="146"/>
      <c r="C25" s="119" t="s">
        <v>164</v>
      </c>
      <c r="D25" s="154"/>
      <c r="E25" s="120">
        <v>1125</v>
      </c>
      <c r="F25" s="154"/>
      <c r="G25" s="120">
        <v>1125</v>
      </c>
      <c r="H25" s="130">
        <f t="shared" si="0"/>
        <v>0</v>
      </c>
      <c r="I25" s="152"/>
      <c r="J25" s="149"/>
      <c r="K25" s="117"/>
      <c r="L25" s="111"/>
    </row>
    <row r="26" spans="1:12" s="94" customFormat="1" ht="42.75">
      <c r="A26" s="118" t="s">
        <v>166</v>
      </c>
      <c r="B26" s="118" t="s">
        <v>167</v>
      </c>
      <c r="C26" s="119" t="s">
        <v>168</v>
      </c>
      <c r="D26" s="122">
        <v>45478</v>
      </c>
      <c r="E26" s="120">
        <v>1043356</v>
      </c>
      <c r="F26" s="122">
        <v>45479</v>
      </c>
      <c r="G26" s="120">
        <v>1043356</v>
      </c>
      <c r="H26" s="130">
        <f t="shared" si="0"/>
        <v>0</v>
      </c>
      <c r="I26" s="131" t="s">
        <v>143</v>
      </c>
      <c r="J26" s="121" t="s">
        <v>165</v>
      </c>
      <c r="K26" s="117"/>
      <c r="L26" s="111"/>
    </row>
    <row r="27" spans="1:12" s="94" customFormat="1" ht="42" customHeight="1">
      <c r="A27" s="118" t="s">
        <v>133</v>
      </c>
      <c r="B27" s="118" t="s">
        <v>170</v>
      </c>
      <c r="C27" s="119" t="s">
        <v>171</v>
      </c>
      <c r="D27" s="122">
        <v>45356</v>
      </c>
      <c r="E27" s="120">
        <v>9821.25</v>
      </c>
      <c r="F27" s="122">
        <v>45357</v>
      </c>
      <c r="G27" s="120">
        <v>9821.25</v>
      </c>
      <c r="H27" s="130">
        <f t="shared" si="0"/>
        <v>0</v>
      </c>
      <c r="I27" s="131" t="s">
        <v>143</v>
      </c>
      <c r="J27" s="121" t="s">
        <v>169</v>
      </c>
      <c r="K27" s="117"/>
      <c r="L27" s="111"/>
    </row>
    <row r="28" spans="1:12" s="94" customFormat="1" ht="45.75" customHeight="1">
      <c r="A28" s="118" t="s">
        <v>133</v>
      </c>
      <c r="B28" s="118" t="s">
        <v>173</v>
      </c>
      <c r="C28" s="119" t="s">
        <v>174</v>
      </c>
      <c r="D28" s="122" t="s">
        <v>175</v>
      </c>
      <c r="E28" s="120">
        <v>37143.199999999997</v>
      </c>
      <c r="F28" s="122" t="s">
        <v>147</v>
      </c>
      <c r="G28" s="120">
        <v>37143.199999999997</v>
      </c>
      <c r="H28" s="130">
        <f t="shared" si="0"/>
        <v>0</v>
      </c>
      <c r="I28" s="131" t="s">
        <v>143</v>
      </c>
      <c r="J28" s="121" t="s">
        <v>172</v>
      </c>
      <c r="K28" s="117"/>
      <c r="L28" s="111"/>
    </row>
    <row r="29" spans="1:12" s="94" customFormat="1" ht="42.75">
      <c r="A29" s="118" t="s">
        <v>177</v>
      </c>
      <c r="B29" s="118" t="s">
        <v>178</v>
      </c>
      <c r="C29" s="119" t="s">
        <v>179</v>
      </c>
      <c r="D29" s="122">
        <v>45570</v>
      </c>
      <c r="E29" s="120">
        <v>16520</v>
      </c>
      <c r="F29" s="122">
        <v>45571</v>
      </c>
      <c r="G29" s="120">
        <v>16520</v>
      </c>
      <c r="H29" s="130">
        <f t="shared" si="0"/>
        <v>0</v>
      </c>
      <c r="I29" s="131" t="s">
        <v>143</v>
      </c>
      <c r="J29" s="121" t="s">
        <v>176</v>
      </c>
      <c r="K29" s="117"/>
      <c r="L29" s="111"/>
    </row>
    <row r="30" spans="1:12" s="94" customFormat="1" ht="42.75">
      <c r="A30" s="118" t="s">
        <v>181</v>
      </c>
      <c r="B30" s="118" t="s">
        <v>182</v>
      </c>
      <c r="C30" s="119" t="s">
        <v>183</v>
      </c>
      <c r="D30" s="122">
        <v>45478</v>
      </c>
      <c r="E30" s="120">
        <v>30000.01</v>
      </c>
      <c r="F30" s="122">
        <v>45479</v>
      </c>
      <c r="G30" s="120">
        <v>30000.01</v>
      </c>
      <c r="H30" s="130">
        <f t="shared" si="0"/>
        <v>0</v>
      </c>
      <c r="I30" s="131" t="s">
        <v>143</v>
      </c>
      <c r="J30" s="121" t="s">
        <v>180</v>
      </c>
      <c r="K30" s="117"/>
      <c r="L30" s="111"/>
    </row>
    <row r="31" spans="1:12" s="94" customFormat="1" ht="42.75">
      <c r="A31" s="118" t="s">
        <v>313</v>
      </c>
      <c r="B31" s="118" t="s">
        <v>314</v>
      </c>
      <c r="C31" s="119" t="s">
        <v>315</v>
      </c>
      <c r="D31" s="122" t="s">
        <v>288</v>
      </c>
      <c r="E31" s="120">
        <v>94400</v>
      </c>
      <c r="F31" s="122" t="s">
        <v>288</v>
      </c>
      <c r="G31" s="120">
        <v>94400</v>
      </c>
      <c r="H31" s="130">
        <f t="shared" si="0"/>
        <v>0</v>
      </c>
      <c r="I31" s="131" t="s">
        <v>143</v>
      </c>
      <c r="J31" s="121" t="s">
        <v>316</v>
      </c>
      <c r="K31" s="117"/>
      <c r="L31" s="111"/>
    </row>
    <row r="32" spans="1:12" s="94" customFormat="1" ht="57">
      <c r="A32" s="118" t="s">
        <v>186</v>
      </c>
      <c r="B32" s="118" t="s">
        <v>185</v>
      </c>
      <c r="C32" s="119" t="s">
        <v>187</v>
      </c>
      <c r="D32" s="122">
        <v>45356</v>
      </c>
      <c r="E32" s="120">
        <v>67112.539999999994</v>
      </c>
      <c r="F32" s="122">
        <v>45357</v>
      </c>
      <c r="G32" s="120">
        <v>67112.539999999994</v>
      </c>
      <c r="H32" s="130">
        <f t="shared" si="0"/>
        <v>0</v>
      </c>
      <c r="I32" s="131" t="s">
        <v>143</v>
      </c>
      <c r="J32" s="121" t="s">
        <v>184</v>
      </c>
      <c r="K32" s="117"/>
      <c r="L32" s="111"/>
    </row>
    <row r="33" spans="1:12" s="94" customFormat="1" ht="42.75">
      <c r="A33" s="132" t="s">
        <v>190</v>
      </c>
      <c r="B33" s="132" t="s">
        <v>189</v>
      </c>
      <c r="C33" s="119" t="s">
        <v>191</v>
      </c>
      <c r="D33" s="122">
        <v>45327</v>
      </c>
      <c r="E33" s="120">
        <v>2699.95</v>
      </c>
      <c r="F33" s="122">
        <v>45328</v>
      </c>
      <c r="G33" s="120">
        <v>2699.95</v>
      </c>
      <c r="H33" s="130">
        <f t="shared" si="0"/>
        <v>0</v>
      </c>
      <c r="I33" s="131" t="s">
        <v>143</v>
      </c>
      <c r="J33" s="121" t="s">
        <v>188</v>
      </c>
      <c r="K33" s="117"/>
      <c r="L33" s="111"/>
    </row>
    <row r="34" spans="1:12" s="94" customFormat="1" ht="42.75">
      <c r="A34" s="132" t="s">
        <v>194</v>
      </c>
      <c r="B34" s="132" t="s">
        <v>193</v>
      </c>
      <c r="C34" s="119" t="s">
        <v>195</v>
      </c>
      <c r="D34" s="122">
        <v>45448</v>
      </c>
      <c r="E34" s="120">
        <v>4210</v>
      </c>
      <c r="F34" s="122">
        <v>45449</v>
      </c>
      <c r="G34" s="120">
        <v>4210</v>
      </c>
      <c r="H34" s="130">
        <f t="shared" si="0"/>
        <v>0</v>
      </c>
      <c r="I34" s="131" t="s">
        <v>143</v>
      </c>
      <c r="J34" s="121" t="s">
        <v>192</v>
      </c>
      <c r="K34" s="117"/>
      <c r="L34" s="111"/>
    </row>
    <row r="35" spans="1:12" s="94" customFormat="1" ht="57">
      <c r="A35" s="118" t="s">
        <v>197</v>
      </c>
      <c r="B35" s="118" t="s">
        <v>198</v>
      </c>
      <c r="C35" s="119" t="s">
        <v>199</v>
      </c>
      <c r="D35" s="122">
        <v>45356</v>
      </c>
      <c r="E35" s="120">
        <v>668210.4</v>
      </c>
      <c r="F35" s="122">
        <v>45357</v>
      </c>
      <c r="G35" s="120">
        <v>668210.4</v>
      </c>
      <c r="H35" s="130">
        <f t="shared" si="0"/>
        <v>0</v>
      </c>
      <c r="I35" s="131" t="s">
        <v>143</v>
      </c>
      <c r="J35" s="121" t="s">
        <v>196</v>
      </c>
      <c r="K35" s="117"/>
      <c r="L35" s="111"/>
    </row>
    <row r="36" spans="1:12" s="94" customFormat="1" ht="42.75">
      <c r="A36" s="118" t="s">
        <v>181</v>
      </c>
      <c r="B36" s="118" t="s">
        <v>201</v>
      </c>
      <c r="C36" s="119" t="s">
        <v>202</v>
      </c>
      <c r="D36" s="122">
        <v>45478</v>
      </c>
      <c r="E36" s="120">
        <v>80000.14</v>
      </c>
      <c r="F36" s="122">
        <v>45479</v>
      </c>
      <c r="G36" s="120">
        <v>80000.14</v>
      </c>
      <c r="H36" s="130">
        <f t="shared" si="0"/>
        <v>0</v>
      </c>
      <c r="I36" s="131" t="s">
        <v>143</v>
      </c>
      <c r="J36" s="121" t="s">
        <v>200</v>
      </c>
      <c r="K36" s="117"/>
      <c r="L36" s="111"/>
    </row>
    <row r="37" spans="1:12" s="94" customFormat="1" ht="42.75">
      <c r="A37" s="118" t="s">
        <v>205</v>
      </c>
      <c r="B37" s="118" t="s">
        <v>204</v>
      </c>
      <c r="C37" s="119" t="s">
        <v>206</v>
      </c>
      <c r="D37" s="122" t="s">
        <v>207</v>
      </c>
      <c r="E37" s="120">
        <v>44250</v>
      </c>
      <c r="F37" s="122" t="s">
        <v>208</v>
      </c>
      <c r="G37" s="120">
        <v>44250</v>
      </c>
      <c r="H37" s="130">
        <f t="shared" si="0"/>
        <v>0</v>
      </c>
      <c r="I37" s="131" t="s">
        <v>143</v>
      </c>
      <c r="J37" s="121" t="s">
        <v>203</v>
      </c>
      <c r="K37" s="117"/>
      <c r="L37" s="111"/>
    </row>
    <row r="38" spans="1:12" s="94" customFormat="1" ht="42.75">
      <c r="A38" s="118" t="s">
        <v>210</v>
      </c>
      <c r="B38" s="118" t="s">
        <v>211</v>
      </c>
      <c r="C38" s="119" t="s">
        <v>212</v>
      </c>
      <c r="D38" s="122">
        <v>45540</v>
      </c>
      <c r="E38" s="120">
        <v>18721.32</v>
      </c>
      <c r="F38" s="122">
        <v>45541</v>
      </c>
      <c r="G38" s="120">
        <v>18721.32</v>
      </c>
      <c r="H38" s="130">
        <f t="shared" si="0"/>
        <v>0</v>
      </c>
      <c r="I38" s="131" t="s">
        <v>143</v>
      </c>
      <c r="J38" s="121" t="s">
        <v>209</v>
      </c>
      <c r="K38" s="117"/>
      <c r="L38" s="111"/>
    </row>
    <row r="39" spans="1:12" s="94" customFormat="1" ht="42.75">
      <c r="A39" s="118" t="s">
        <v>214</v>
      </c>
      <c r="B39" s="118" t="s">
        <v>215</v>
      </c>
      <c r="C39" s="119" t="s">
        <v>216</v>
      </c>
      <c r="D39" s="122">
        <v>45570</v>
      </c>
      <c r="E39" s="120">
        <v>23979.98</v>
      </c>
      <c r="F39" s="122">
        <v>45571</v>
      </c>
      <c r="G39" s="120">
        <v>23979.98</v>
      </c>
      <c r="H39" s="130">
        <f t="shared" si="0"/>
        <v>0</v>
      </c>
      <c r="I39" s="131" t="s">
        <v>143</v>
      </c>
      <c r="J39" s="121" t="s">
        <v>213</v>
      </c>
      <c r="K39" s="117"/>
      <c r="L39" s="111"/>
    </row>
    <row r="40" spans="1:12" s="94" customFormat="1" ht="42.75">
      <c r="A40" s="132" t="s">
        <v>218</v>
      </c>
      <c r="B40" s="132" t="s">
        <v>219</v>
      </c>
      <c r="C40" s="119" t="s">
        <v>220</v>
      </c>
      <c r="D40" s="122">
        <v>45540</v>
      </c>
      <c r="E40" s="120">
        <v>54972.45</v>
      </c>
      <c r="F40" s="122">
        <v>45571</v>
      </c>
      <c r="G40" s="120">
        <v>54972.45</v>
      </c>
      <c r="H40" s="130">
        <f t="shared" si="0"/>
        <v>0</v>
      </c>
      <c r="I40" s="131" t="s">
        <v>143</v>
      </c>
      <c r="J40" s="121" t="s">
        <v>217</v>
      </c>
      <c r="K40" s="117"/>
      <c r="L40" s="111"/>
    </row>
    <row r="41" spans="1:12" s="94" customFormat="1" ht="57">
      <c r="A41" s="132" t="s">
        <v>223</v>
      </c>
      <c r="B41" s="132" t="s">
        <v>222</v>
      </c>
      <c r="C41" s="119" t="s">
        <v>224</v>
      </c>
      <c r="D41" s="122" t="s">
        <v>225</v>
      </c>
      <c r="E41" s="120">
        <v>17827.95</v>
      </c>
      <c r="F41" s="122" t="s">
        <v>226</v>
      </c>
      <c r="G41" s="120">
        <v>17827.95</v>
      </c>
      <c r="H41" s="130">
        <f t="shared" si="0"/>
        <v>0</v>
      </c>
      <c r="I41" s="131" t="s">
        <v>143</v>
      </c>
      <c r="J41" s="121" t="s">
        <v>221</v>
      </c>
      <c r="K41" s="117"/>
      <c r="L41" s="111"/>
    </row>
    <row r="42" spans="1:12" s="94" customFormat="1" ht="57">
      <c r="A42" s="118" t="s">
        <v>186</v>
      </c>
      <c r="B42" s="118" t="s">
        <v>228</v>
      </c>
      <c r="C42" s="119" t="s">
        <v>229</v>
      </c>
      <c r="D42" s="122" t="s">
        <v>230</v>
      </c>
      <c r="E42" s="120">
        <v>41632.19</v>
      </c>
      <c r="F42" s="122" t="s">
        <v>231</v>
      </c>
      <c r="G42" s="120">
        <v>41632.19</v>
      </c>
      <c r="H42" s="130">
        <f t="shared" si="0"/>
        <v>0</v>
      </c>
      <c r="I42" s="131" t="s">
        <v>143</v>
      </c>
      <c r="J42" s="121" t="s">
        <v>227</v>
      </c>
      <c r="K42" s="117"/>
      <c r="L42" s="111"/>
    </row>
    <row r="43" spans="1:12" s="94" customFormat="1" ht="42.75">
      <c r="A43" s="118" t="s">
        <v>233</v>
      </c>
      <c r="B43" s="118" t="s">
        <v>234</v>
      </c>
      <c r="C43" s="119" t="s">
        <v>235</v>
      </c>
      <c r="D43" s="122">
        <v>45540</v>
      </c>
      <c r="E43" s="120">
        <v>207000</v>
      </c>
      <c r="F43" s="122">
        <v>45571</v>
      </c>
      <c r="G43" s="120">
        <v>207000</v>
      </c>
      <c r="H43" s="130">
        <f t="shared" si="0"/>
        <v>0</v>
      </c>
      <c r="I43" s="131" t="s">
        <v>143</v>
      </c>
      <c r="J43" s="121" t="s">
        <v>232</v>
      </c>
      <c r="K43" s="117"/>
      <c r="L43" s="111"/>
    </row>
    <row r="44" spans="1:12" s="94" customFormat="1" ht="42.75">
      <c r="A44" s="118" t="s">
        <v>238</v>
      </c>
      <c r="B44" s="118" t="s">
        <v>237</v>
      </c>
      <c r="C44" s="119" t="s">
        <v>239</v>
      </c>
      <c r="D44" s="122" t="s">
        <v>240</v>
      </c>
      <c r="E44" s="120">
        <v>133451.74</v>
      </c>
      <c r="F44" s="122" t="s">
        <v>241</v>
      </c>
      <c r="G44" s="120">
        <v>133451.74</v>
      </c>
      <c r="H44" s="130">
        <f t="shared" si="0"/>
        <v>0</v>
      </c>
      <c r="I44" s="131" t="s">
        <v>150</v>
      </c>
      <c r="J44" s="121" t="s">
        <v>236</v>
      </c>
      <c r="K44" s="117"/>
      <c r="L44" s="111"/>
    </row>
    <row r="45" spans="1:12" s="94" customFormat="1" ht="42.75">
      <c r="A45" s="118" t="s">
        <v>166</v>
      </c>
      <c r="B45" s="118" t="s">
        <v>243</v>
      </c>
      <c r="C45" s="119" t="s">
        <v>244</v>
      </c>
      <c r="D45" s="122" t="s">
        <v>230</v>
      </c>
      <c r="E45" s="120">
        <v>223020</v>
      </c>
      <c r="F45" s="122" t="s">
        <v>231</v>
      </c>
      <c r="G45" s="120">
        <v>223020</v>
      </c>
      <c r="H45" s="130">
        <f t="shared" si="0"/>
        <v>0</v>
      </c>
      <c r="I45" s="131" t="s">
        <v>150</v>
      </c>
      <c r="J45" s="121" t="s">
        <v>242</v>
      </c>
      <c r="K45" s="117"/>
      <c r="L45" s="111"/>
    </row>
    <row r="46" spans="1:12" s="94" customFormat="1" ht="42.75">
      <c r="A46" s="132" t="s">
        <v>246</v>
      </c>
      <c r="B46" s="132" t="s">
        <v>247</v>
      </c>
      <c r="C46" s="119" t="s">
        <v>248</v>
      </c>
      <c r="D46" s="122" t="s">
        <v>249</v>
      </c>
      <c r="E46" s="120">
        <v>168480.02</v>
      </c>
      <c r="F46" s="122" t="s">
        <v>250</v>
      </c>
      <c r="G46" s="120">
        <v>168480.02</v>
      </c>
      <c r="H46" s="130">
        <f t="shared" si="0"/>
        <v>0</v>
      </c>
      <c r="I46" s="131" t="s">
        <v>143</v>
      </c>
      <c r="J46" s="121" t="s">
        <v>245</v>
      </c>
      <c r="K46" s="117"/>
      <c r="L46" s="111"/>
    </row>
    <row r="47" spans="1:12" s="94" customFormat="1" ht="42.75">
      <c r="A47" s="132" t="s">
        <v>253</v>
      </c>
      <c r="B47" s="132" t="s">
        <v>252</v>
      </c>
      <c r="C47" s="119" t="s">
        <v>254</v>
      </c>
      <c r="D47" s="122" t="s">
        <v>207</v>
      </c>
      <c r="E47" s="120">
        <v>300000</v>
      </c>
      <c r="F47" s="122" t="s">
        <v>208</v>
      </c>
      <c r="G47" s="120">
        <v>300000</v>
      </c>
      <c r="H47" s="130">
        <f t="shared" si="0"/>
        <v>0</v>
      </c>
      <c r="I47" s="131" t="s">
        <v>150</v>
      </c>
      <c r="J47" s="121" t="s">
        <v>251</v>
      </c>
      <c r="K47" s="117"/>
      <c r="L47" s="111"/>
    </row>
    <row r="48" spans="1:12" s="94" customFormat="1" ht="57">
      <c r="A48" s="132" t="s">
        <v>128</v>
      </c>
      <c r="B48" s="132" t="s">
        <v>255</v>
      </c>
      <c r="C48" s="119" t="s">
        <v>256</v>
      </c>
      <c r="D48" s="122" t="s">
        <v>257</v>
      </c>
      <c r="E48" s="120">
        <v>14287</v>
      </c>
      <c r="F48" s="122" t="s">
        <v>258</v>
      </c>
      <c r="G48" s="120">
        <v>14287</v>
      </c>
      <c r="H48" s="130">
        <f t="shared" si="0"/>
        <v>0</v>
      </c>
      <c r="I48" s="131" t="s">
        <v>143</v>
      </c>
      <c r="J48" s="121" t="s">
        <v>259</v>
      </c>
      <c r="K48" s="117"/>
      <c r="L48" s="111"/>
    </row>
    <row r="49" spans="1:12" s="94" customFormat="1" ht="28.5" customHeight="1">
      <c r="A49" s="144" t="s">
        <v>261</v>
      </c>
      <c r="B49" s="144" t="s">
        <v>262</v>
      </c>
      <c r="C49" s="119" t="s">
        <v>263</v>
      </c>
      <c r="D49" s="153" t="s">
        <v>240</v>
      </c>
      <c r="E49" s="120">
        <v>153647.76</v>
      </c>
      <c r="F49" s="153">
        <v>45632</v>
      </c>
      <c r="G49" s="120">
        <v>153647.76</v>
      </c>
      <c r="H49" s="130">
        <f t="shared" si="0"/>
        <v>0</v>
      </c>
      <c r="I49" s="131" t="s">
        <v>143</v>
      </c>
      <c r="J49" s="155" t="s">
        <v>260</v>
      </c>
      <c r="K49" s="117"/>
      <c r="L49" s="111"/>
    </row>
    <row r="50" spans="1:12" s="94" customFormat="1" ht="27" customHeight="1">
      <c r="A50" s="146"/>
      <c r="B50" s="146"/>
      <c r="C50" s="119" t="s">
        <v>264</v>
      </c>
      <c r="D50" s="154"/>
      <c r="E50" s="120">
        <v>38473.17</v>
      </c>
      <c r="F50" s="154"/>
      <c r="G50" s="120">
        <v>38473.17</v>
      </c>
      <c r="H50" s="130">
        <f t="shared" si="0"/>
        <v>0</v>
      </c>
      <c r="I50" s="131" t="s">
        <v>143</v>
      </c>
      <c r="J50" s="156"/>
      <c r="K50" s="117"/>
      <c r="L50" s="111"/>
    </row>
    <row r="51" spans="1:12" s="94" customFormat="1" ht="15">
      <c r="A51" s="144" t="s">
        <v>266</v>
      </c>
      <c r="B51" s="144" t="s">
        <v>267</v>
      </c>
      <c r="C51" s="119" t="s">
        <v>268</v>
      </c>
      <c r="D51" s="122" t="s">
        <v>286</v>
      </c>
      <c r="E51" s="120">
        <v>5400</v>
      </c>
      <c r="F51" s="122" t="s">
        <v>293</v>
      </c>
      <c r="G51" s="120">
        <v>5400</v>
      </c>
      <c r="H51" s="130">
        <f t="shared" si="0"/>
        <v>0</v>
      </c>
      <c r="I51" s="150" t="s">
        <v>150</v>
      </c>
      <c r="J51" s="147" t="s">
        <v>265</v>
      </c>
      <c r="K51" s="117"/>
      <c r="L51" s="111"/>
    </row>
    <row r="52" spans="1:12" s="94" customFormat="1" ht="21.75" customHeight="1">
      <c r="A52" s="145"/>
      <c r="B52" s="145"/>
      <c r="C52" s="119" t="s">
        <v>269</v>
      </c>
      <c r="D52" s="122">
        <v>45383</v>
      </c>
      <c r="E52" s="120">
        <v>1200</v>
      </c>
      <c r="F52" s="122">
        <v>45384</v>
      </c>
      <c r="G52" s="120">
        <v>1200</v>
      </c>
      <c r="H52" s="130">
        <f t="shared" si="0"/>
        <v>0</v>
      </c>
      <c r="I52" s="151"/>
      <c r="J52" s="148"/>
      <c r="K52" s="117"/>
      <c r="L52" s="111"/>
    </row>
    <row r="53" spans="1:12" s="94" customFormat="1" ht="19.5" customHeight="1">
      <c r="A53" s="145"/>
      <c r="B53" s="145"/>
      <c r="C53" s="119" t="s">
        <v>270</v>
      </c>
      <c r="D53" s="122">
        <v>45293</v>
      </c>
      <c r="E53" s="120">
        <v>5400</v>
      </c>
      <c r="F53" s="122">
        <v>45294</v>
      </c>
      <c r="G53" s="120">
        <v>5400</v>
      </c>
      <c r="H53" s="130">
        <f t="shared" si="0"/>
        <v>0</v>
      </c>
      <c r="I53" s="151"/>
      <c r="J53" s="148"/>
      <c r="K53" s="117"/>
      <c r="L53" s="111"/>
    </row>
    <row r="54" spans="1:12" s="94" customFormat="1" ht="15">
      <c r="A54" s="145"/>
      <c r="B54" s="145"/>
      <c r="C54" s="119" t="s">
        <v>271</v>
      </c>
      <c r="D54" s="122" t="s">
        <v>287</v>
      </c>
      <c r="E54" s="120">
        <v>5400</v>
      </c>
      <c r="F54" s="122" t="s">
        <v>294</v>
      </c>
      <c r="G54" s="120">
        <v>5400</v>
      </c>
      <c r="H54" s="130">
        <f t="shared" si="0"/>
        <v>0</v>
      </c>
      <c r="I54" s="151"/>
      <c r="J54" s="148"/>
      <c r="K54" s="117"/>
      <c r="L54" s="111"/>
    </row>
    <row r="55" spans="1:12" s="94" customFormat="1" ht="15">
      <c r="A55" s="145"/>
      <c r="B55" s="145"/>
      <c r="C55" s="119" t="s">
        <v>272</v>
      </c>
      <c r="D55" s="122">
        <v>45566</v>
      </c>
      <c r="E55" s="120">
        <v>1440</v>
      </c>
      <c r="F55" s="122">
        <v>45567</v>
      </c>
      <c r="G55" s="120">
        <v>1440</v>
      </c>
      <c r="H55" s="130">
        <f t="shared" si="0"/>
        <v>0</v>
      </c>
      <c r="I55" s="151"/>
      <c r="J55" s="148"/>
      <c r="K55" s="117"/>
      <c r="L55" s="111"/>
    </row>
    <row r="56" spans="1:12" s="94" customFormat="1" ht="15">
      <c r="A56" s="145"/>
      <c r="B56" s="145"/>
      <c r="C56" s="119" t="s">
        <v>273</v>
      </c>
      <c r="D56" s="122" t="s">
        <v>288</v>
      </c>
      <c r="E56" s="120">
        <v>1800</v>
      </c>
      <c r="F56" s="122" t="s">
        <v>295</v>
      </c>
      <c r="G56" s="120">
        <v>1800</v>
      </c>
      <c r="H56" s="130">
        <f t="shared" si="0"/>
        <v>0</v>
      </c>
      <c r="I56" s="151"/>
      <c r="J56" s="148"/>
      <c r="K56" s="117"/>
      <c r="L56" s="111"/>
    </row>
    <row r="57" spans="1:12" s="94" customFormat="1" ht="15">
      <c r="A57" s="145"/>
      <c r="B57" s="145"/>
      <c r="C57" s="119" t="s">
        <v>274</v>
      </c>
      <c r="D57" s="122" t="s">
        <v>289</v>
      </c>
      <c r="E57" s="120">
        <v>3000</v>
      </c>
      <c r="F57" s="122" t="s">
        <v>296</v>
      </c>
      <c r="G57" s="120">
        <v>3000</v>
      </c>
      <c r="H57" s="130">
        <f t="shared" si="0"/>
        <v>0</v>
      </c>
      <c r="I57" s="151"/>
      <c r="J57" s="148"/>
      <c r="K57" s="117"/>
      <c r="L57" s="111"/>
    </row>
    <row r="58" spans="1:12" s="94" customFormat="1" ht="15">
      <c r="A58" s="145"/>
      <c r="B58" s="145"/>
      <c r="C58" s="119" t="s">
        <v>275</v>
      </c>
      <c r="D58" s="122">
        <v>45324</v>
      </c>
      <c r="E58" s="120">
        <v>3000</v>
      </c>
      <c r="F58" s="122">
        <v>45325</v>
      </c>
      <c r="G58" s="120">
        <v>3000</v>
      </c>
      <c r="H58" s="130">
        <f t="shared" si="0"/>
        <v>0</v>
      </c>
      <c r="I58" s="151"/>
      <c r="J58" s="148"/>
      <c r="K58" s="117"/>
      <c r="L58" s="111"/>
    </row>
    <row r="59" spans="1:12" s="94" customFormat="1" ht="15">
      <c r="A59" s="145"/>
      <c r="B59" s="145"/>
      <c r="C59" s="119" t="s">
        <v>276</v>
      </c>
      <c r="D59" s="122" t="s">
        <v>290</v>
      </c>
      <c r="E59" s="120">
        <v>2460</v>
      </c>
      <c r="F59" s="122" t="s">
        <v>287</v>
      </c>
      <c r="G59" s="120">
        <v>2460</v>
      </c>
      <c r="H59" s="130">
        <f t="shared" si="0"/>
        <v>0</v>
      </c>
      <c r="I59" s="151"/>
      <c r="J59" s="148"/>
      <c r="K59" s="117"/>
      <c r="L59" s="111"/>
    </row>
    <row r="60" spans="1:12" s="94" customFormat="1" ht="15">
      <c r="A60" s="145"/>
      <c r="B60" s="145"/>
      <c r="C60" s="119" t="s">
        <v>277</v>
      </c>
      <c r="D60" s="122" t="s">
        <v>291</v>
      </c>
      <c r="E60" s="120">
        <v>3780</v>
      </c>
      <c r="F60" s="122" t="s">
        <v>297</v>
      </c>
      <c r="G60" s="120">
        <v>3780</v>
      </c>
      <c r="H60" s="130">
        <f t="shared" si="0"/>
        <v>0</v>
      </c>
      <c r="I60" s="151"/>
      <c r="J60" s="148"/>
      <c r="K60" s="117"/>
      <c r="L60" s="111"/>
    </row>
    <row r="61" spans="1:12" s="94" customFormat="1" ht="15">
      <c r="A61" s="145"/>
      <c r="B61" s="145"/>
      <c r="C61" s="119" t="s">
        <v>278</v>
      </c>
      <c r="D61" s="122">
        <v>45569</v>
      </c>
      <c r="E61" s="120">
        <v>5400</v>
      </c>
      <c r="F61" s="122">
        <v>45570</v>
      </c>
      <c r="G61" s="120">
        <v>5400</v>
      </c>
      <c r="H61" s="130">
        <f t="shared" si="0"/>
        <v>0</v>
      </c>
      <c r="I61" s="151"/>
      <c r="J61" s="148"/>
      <c r="K61" s="117"/>
      <c r="L61" s="111"/>
    </row>
    <row r="62" spans="1:12" s="94" customFormat="1" ht="15">
      <c r="A62" s="145"/>
      <c r="B62" s="145"/>
      <c r="C62" s="119" t="s">
        <v>279</v>
      </c>
      <c r="D62" s="122" t="s">
        <v>287</v>
      </c>
      <c r="E62" s="120">
        <v>1500</v>
      </c>
      <c r="F62" s="122" t="s">
        <v>294</v>
      </c>
      <c r="G62" s="120">
        <v>1500</v>
      </c>
      <c r="H62" s="130">
        <f t="shared" si="0"/>
        <v>0</v>
      </c>
      <c r="I62" s="151"/>
      <c r="J62" s="148"/>
      <c r="K62" s="117"/>
      <c r="L62" s="111"/>
    </row>
    <row r="63" spans="1:12" s="94" customFormat="1" ht="15">
      <c r="A63" s="145"/>
      <c r="B63" s="145"/>
      <c r="C63" s="119" t="s">
        <v>280</v>
      </c>
      <c r="D63" s="122" t="s">
        <v>257</v>
      </c>
      <c r="E63" s="120">
        <v>1800</v>
      </c>
      <c r="F63" s="122" t="s">
        <v>258</v>
      </c>
      <c r="G63" s="120">
        <v>1800</v>
      </c>
      <c r="H63" s="130">
        <f t="shared" si="0"/>
        <v>0</v>
      </c>
      <c r="I63" s="151"/>
      <c r="J63" s="148"/>
      <c r="K63" s="117"/>
      <c r="L63" s="111"/>
    </row>
    <row r="64" spans="1:12" s="94" customFormat="1" ht="15">
      <c r="A64" s="145"/>
      <c r="B64" s="145"/>
      <c r="C64" s="119" t="s">
        <v>281</v>
      </c>
      <c r="D64" s="122">
        <v>45355</v>
      </c>
      <c r="E64" s="120">
        <v>4740</v>
      </c>
      <c r="F64" s="122">
        <v>45356</v>
      </c>
      <c r="G64" s="120">
        <v>4740</v>
      </c>
      <c r="H64" s="130">
        <f t="shared" si="0"/>
        <v>0</v>
      </c>
      <c r="I64" s="151"/>
      <c r="J64" s="148"/>
      <c r="K64" s="117"/>
      <c r="L64" s="111"/>
    </row>
    <row r="65" spans="1:12" s="94" customFormat="1" ht="15">
      <c r="A65" s="145"/>
      <c r="B65" s="145"/>
      <c r="C65" s="119" t="s">
        <v>282</v>
      </c>
      <c r="D65" s="122">
        <v>45509</v>
      </c>
      <c r="E65" s="120">
        <v>5400</v>
      </c>
      <c r="F65" s="122">
        <v>45510</v>
      </c>
      <c r="G65" s="120">
        <v>5400</v>
      </c>
      <c r="H65" s="130">
        <f t="shared" si="0"/>
        <v>0</v>
      </c>
      <c r="I65" s="151"/>
      <c r="J65" s="148"/>
      <c r="K65" s="117"/>
      <c r="L65" s="111"/>
    </row>
    <row r="66" spans="1:12" s="94" customFormat="1" ht="15">
      <c r="A66" s="145"/>
      <c r="B66" s="145"/>
      <c r="C66" s="119" t="s">
        <v>283</v>
      </c>
      <c r="D66" s="122">
        <v>45600</v>
      </c>
      <c r="E66" s="120">
        <v>2040</v>
      </c>
      <c r="F66" s="122">
        <v>45601</v>
      </c>
      <c r="G66" s="120">
        <v>2040</v>
      </c>
      <c r="H66" s="130">
        <f t="shared" si="0"/>
        <v>0</v>
      </c>
      <c r="I66" s="151"/>
      <c r="J66" s="148"/>
      <c r="K66" s="117"/>
      <c r="L66" s="111"/>
    </row>
    <row r="67" spans="1:12" s="94" customFormat="1" ht="15">
      <c r="A67" s="145"/>
      <c r="B67" s="145"/>
      <c r="C67" s="119" t="s">
        <v>284</v>
      </c>
      <c r="D67" s="122" t="s">
        <v>292</v>
      </c>
      <c r="E67" s="120">
        <v>1980</v>
      </c>
      <c r="F67" s="122" t="s">
        <v>298</v>
      </c>
      <c r="G67" s="120">
        <v>1980</v>
      </c>
      <c r="H67" s="130">
        <f t="shared" si="0"/>
        <v>0</v>
      </c>
      <c r="I67" s="151"/>
      <c r="J67" s="148"/>
      <c r="K67" s="117"/>
      <c r="L67" s="111"/>
    </row>
    <row r="68" spans="1:12" s="94" customFormat="1" ht="15">
      <c r="A68" s="146"/>
      <c r="B68" s="146"/>
      <c r="C68" s="119" t="s">
        <v>285</v>
      </c>
      <c r="D68" s="122">
        <v>45296</v>
      </c>
      <c r="E68" s="120">
        <v>2700</v>
      </c>
      <c r="F68" s="122">
        <v>45297</v>
      </c>
      <c r="G68" s="120">
        <v>2700</v>
      </c>
      <c r="H68" s="130">
        <f t="shared" si="0"/>
        <v>0</v>
      </c>
      <c r="I68" s="152"/>
      <c r="J68" s="149"/>
      <c r="K68" s="117"/>
      <c r="L68" s="111"/>
    </row>
    <row r="69" spans="1:12" s="94" customFormat="1" ht="30" customHeight="1" thickBot="1">
      <c r="A69" s="123"/>
      <c r="B69" s="124"/>
      <c r="C69" s="123"/>
      <c r="D69" s="125" t="s">
        <v>123</v>
      </c>
      <c r="E69" s="126">
        <f>SUM(E13:E68)</f>
        <v>5327198.3900000006</v>
      </c>
      <c r="F69" s="127"/>
      <c r="G69" s="126">
        <f>SUM(G13:G68)</f>
        <v>5327198.3900000006</v>
      </c>
      <c r="H69" s="126">
        <f>SUM(H13:H68)</f>
        <v>0</v>
      </c>
      <c r="I69" s="128"/>
      <c r="J69" s="129"/>
      <c r="K69" s="117"/>
      <c r="L69" s="111"/>
    </row>
    <row r="70" spans="1:12" s="94" customFormat="1" ht="16.5" thickTop="1">
      <c r="A70" s="105"/>
      <c r="B70" s="107"/>
      <c r="C70" s="105"/>
      <c r="D70" s="106"/>
      <c r="E70" s="108"/>
      <c r="F70" s="106"/>
      <c r="G70" s="109"/>
      <c r="H70" s="109"/>
      <c r="I70" s="110"/>
      <c r="J70" s="113"/>
      <c r="K70" s="111"/>
      <c r="L70" s="111"/>
    </row>
    <row r="71" spans="1:12" s="94" customFormat="1" ht="15" customHeight="1">
      <c r="A71" s="105"/>
      <c r="B71" s="107"/>
      <c r="C71" s="105"/>
      <c r="D71" s="106"/>
      <c r="E71" s="108"/>
      <c r="F71" s="106"/>
      <c r="G71" s="109"/>
      <c r="H71" s="109"/>
      <c r="I71" s="110"/>
      <c r="J71" s="113"/>
      <c r="K71" s="111"/>
      <c r="L71" s="111"/>
    </row>
    <row r="72" spans="1:12" s="94" customFormat="1" ht="15" customHeight="1">
      <c r="A72" s="105"/>
      <c r="B72" s="107"/>
      <c r="C72" s="105"/>
      <c r="D72" s="106"/>
      <c r="E72" s="108"/>
      <c r="F72" s="106"/>
      <c r="G72" s="109"/>
      <c r="H72" s="109"/>
      <c r="I72" s="110"/>
      <c r="J72" s="113"/>
      <c r="K72" s="111"/>
      <c r="L72" s="111"/>
    </row>
    <row r="73" spans="1:12" s="94" customFormat="1" ht="15" customHeight="1">
      <c r="A73" s="105"/>
      <c r="B73" s="107"/>
      <c r="C73" s="105"/>
      <c r="D73" s="106"/>
      <c r="E73" s="108"/>
      <c r="F73" s="106"/>
      <c r="G73" s="109"/>
      <c r="H73" s="109"/>
      <c r="I73" s="110"/>
      <c r="J73" s="113"/>
      <c r="K73" s="111"/>
      <c r="L73" s="111"/>
    </row>
    <row r="74" spans="1:12" s="94" customFormat="1" ht="15" customHeight="1">
      <c r="A74" s="105"/>
      <c r="B74" s="107"/>
      <c r="C74" s="105"/>
      <c r="D74" s="106"/>
      <c r="E74" s="108"/>
      <c r="F74" s="106"/>
      <c r="G74" s="109"/>
      <c r="H74" s="109"/>
      <c r="I74" s="110"/>
      <c r="J74" s="113"/>
      <c r="K74" s="111"/>
      <c r="L74" s="111"/>
    </row>
    <row r="75" spans="1:12" s="94" customFormat="1" ht="15">
      <c r="A75" s="105"/>
      <c r="B75" s="107"/>
      <c r="C75" s="105"/>
      <c r="D75" s="106"/>
      <c r="E75" s="108"/>
      <c r="F75" s="106"/>
      <c r="G75" s="108"/>
      <c r="H75" s="108"/>
      <c r="I75" s="110"/>
      <c r="J75" s="113"/>
      <c r="K75" s="111"/>
      <c r="L75" s="111"/>
    </row>
    <row r="76" spans="1:12" s="94" customFormat="1" ht="15.75">
      <c r="A76" s="111"/>
      <c r="B76" s="160" t="s">
        <v>126</v>
      </c>
      <c r="C76" s="160"/>
      <c r="D76" s="113"/>
      <c r="E76" s="111"/>
      <c r="F76" s="113"/>
      <c r="G76" s="111"/>
      <c r="H76" s="111"/>
      <c r="I76" s="113"/>
      <c r="J76" s="113"/>
      <c r="K76" s="111"/>
      <c r="L76" s="111"/>
    </row>
    <row r="77" spans="1:12" s="94" customFormat="1" ht="15.75">
      <c r="A77" s="111"/>
      <c r="B77" s="161" t="s">
        <v>127</v>
      </c>
      <c r="C77" s="161"/>
      <c r="D77" s="113"/>
      <c r="E77" s="111"/>
      <c r="F77" s="113"/>
      <c r="G77" s="111"/>
      <c r="H77" s="111"/>
      <c r="I77" s="113"/>
      <c r="J77" s="113"/>
      <c r="K77" s="111"/>
      <c r="L77" s="111"/>
    </row>
    <row r="78" spans="1:12" s="94" customFormat="1" ht="15">
      <c r="A78" s="111"/>
      <c r="B78" s="111"/>
      <c r="C78" s="111"/>
      <c r="D78" s="113"/>
      <c r="E78" s="111"/>
      <c r="F78" s="113"/>
      <c r="G78" s="111"/>
      <c r="H78" s="111"/>
      <c r="I78" s="113"/>
      <c r="J78" s="113"/>
      <c r="K78" s="111"/>
      <c r="L78" s="111"/>
    </row>
    <row r="79" spans="1:12" s="94" customFormat="1" ht="15">
      <c r="A79" s="111"/>
      <c r="B79" s="111"/>
      <c r="C79" s="111"/>
      <c r="D79" s="113"/>
      <c r="E79" s="111"/>
      <c r="F79" s="113"/>
      <c r="G79" s="111"/>
      <c r="H79" s="111"/>
      <c r="I79" s="113"/>
      <c r="J79" s="113"/>
      <c r="K79" s="111"/>
      <c r="L79" s="111"/>
    </row>
    <row r="80" spans="1:12" s="94" customFormat="1" ht="15">
      <c r="A80" s="111"/>
      <c r="B80" s="111"/>
      <c r="C80" s="111"/>
      <c r="D80" s="113"/>
      <c r="E80" s="111"/>
      <c r="F80" s="113"/>
      <c r="G80" s="111"/>
      <c r="H80" s="111"/>
      <c r="I80" s="113"/>
      <c r="J80" s="113"/>
      <c r="K80" s="111"/>
      <c r="L80" s="111"/>
    </row>
    <row r="81" spans="1:12" s="94" customFormat="1" ht="15">
      <c r="A81" s="111"/>
      <c r="B81" s="111"/>
      <c r="C81" s="111"/>
      <c r="D81" s="113"/>
      <c r="E81" s="112"/>
      <c r="F81" s="113"/>
      <c r="G81" s="111"/>
      <c r="H81" s="111"/>
      <c r="I81" s="113"/>
      <c r="J81" s="113"/>
      <c r="K81" s="111"/>
      <c r="L81" s="111"/>
    </row>
    <row r="82" spans="1:12" s="94" customFormat="1" ht="15">
      <c r="A82" s="113"/>
      <c r="B82" s="111"/>
      <c r="C82" s="114"/>
      <c r="D82" s="113"/>
      <c r="E82" s="112"/>
      <c r="F82" s="113"/>
      <c r="G82" s="113"/>
      <c r="H82" s="115"/>
      <c r="I82" s="113"/>
      <c r="J82" s="113"/>
      <c r="K82" s="111"/>
      <c r="L82" s="111"/>
    </row>
    <row r="83" spans="1:12" s="94" customFormat="1" ht="15">
      <c r="A83" s="113"/>
      <c r="B83" s="111"/>
      <c r="C83" s="114"/>
      <c r="D83" s="113"/>
      <c r="E83" s="112"/>
      <c r="F83" s="113"/>
      <c r="G83" s="113"/>
      <c r="H83" s="115"/>
      <c r="I83" s="113"/>
      <c r="J83" s="113"/>
      <c r="K83" s="111"/>
      <c r="L83" s="111"/>
    </row>
    <row r="84" spans="1:12" s="94" customFormat="1" ht="15">
      <c r="A84" s="113"/>
      <c r="B84" s="111"/>
      <c r="C84" s="114"/>
      <c r="D84" s="113"/>
      <c r="E84" s="112"/>
      <c r="F84" s="113"/>
      <c r="G84" s="113"/>
      <c r="H84" s="115"/>
      <c r="I84" s="113"/>
      <c r="J84" s="113"/>
      <c r="K84" s="111"/>
      <c r="L84" s="111"/>
    </row>
    <row r="85" spans="1:12" s="94" customFormat="1" ht="15">
      <c r="A85" s="113"/>
      <c r="B85" s="111"/>
      <c r="C85" s="114"/>
      <c r="D85" s="113"/>
      <c r="E85" s="112"/>
      <c r="F85" s="113"/>
      <c r="G85" s="113"/>
      <c r="H85" s="115"/>
      <c r="I85" s="113"/>
      <c r="J85" s="113"/>
      <c r="K85" s="111"/>
      <c r="L85" s="111"/>
    </row>
    <row r="86" spans="1:12" s="94" customFormat="1" ht="15">
      <c r="A86" s="113"/>
      <c r="B86" s="111"/>
      <c r="C86" s="114"/>
      <c r="D86" s="113"/>
      <c r="E86" s="112"/>
      <c r="F86" s="113"/>
      <c r="G86" s="113"/>
      <c r="H86" s="115"/>
      <c r="I86" s="113"/>
      <c r="J86" s="113"/>
      <c r="K86" s="111"/>
      <c r="L86" s="111"/>
    </row>
    <row r="87" spans="1:12" s="94" customFormat="1" ht="15">
      <c r="A87" s="113"/>
      <c r="B87" s="111"/>
      <c r="C87" s="114"/>
      <c r="D87" s="113"/>
      <c r="E87" s="112"/>
      <c r="F87" s="113"/>
      <c r="G87" s="113"/>
      <c r="H87" s="115"/>
      <c r="I87" s="113"/>
      <c r="J87" s="113"/>
      <c r="K87" s="111"/>
      <c r="L87" s="111"/>
    </row>
    <row r="88" spans="1:12" s="94" customFormat="1" ht="15">
      <c r="A88" s="113"/>
      <c r="B88" s="111"/>
      <c r="C88" s="114"/>
      <c r="D88" s="113"/>
      <c r="E88" s="112"/>
      <c r="F88" s="113"/>
      <c r="G88" s="113"/>
      <c r="H88" s="115"/>
      <c r="I88" s="113"/>
      <c r="J88" s="113"/>
      <c r="K88" s="111"/>
      <c r="L88" s="111"/>
    </row>
    <row r="89" spans="1:12" s="94" customFormat="1" ht="15">
      <c r="A89" s="113"/>
      <c r="B89" s="111"/>
      <c r="C89" s="114"/>
      <c r="D89" s="113"/>
      <c r="E89" s="112"/>
      <c r="F89" s="113"/>
      <c r="G89" s="113"/>
      <c r="H89" s="115"/>
      <c r="I89" s="113"/>
      <c r="J89" s="113"/>
      <c r="K89" s="111"/>
      <c r="L89" s="111"/>
    </row>
    <row r="90" spans="1:12" s="94" customFormat="1" ht="15">
      <c r="A90" s="113"/>
      <c r="B90" s="111"/>
      <c r="C90" s="114"/>
      <c r="D90" s="113"/>
      <c r="E90" s="112"/>
      <c r="F90" s="113"/>
      <c r="G90" s="113"/>
      <c r="H90" s="115"/>
      <c r="I90" s="113"/>
      <c r="J90" s="113"/>
      <c r="K90" s="111"/>
      <c r="L90" s="111"/>
    </row>
    <row r="91" spans="1:12" s="94" customFormat="1" ht="15">
      <c r="A91" s="113"/>
      <c r="B91" s="111"/>
      <c r="C91" s="114"/>
      <c r="D91" s="113"/>
      <c r="E91" s="112"/>
      <c r="F91" s="113"/>
      <c r="G91" s="113"/>
      <c r="H91" s="115"/>
      <c r="I91" s="113"/>
      <c r="J91" s="113"/>
      <c r="K91" s="111"/>
      <c r="L91" s="111"/>
    </row>
    <row r="92" spans="1:12" s="94" customFormat="1" ht="15">
      <c r="A92" s="113"/>
      <c r="B92" s="111"/>
      <c r="C92" s="114"/>
      <c r="D92" s="113"/>
      <c r="E92" s="112"/>
      <c r="F92" s="113"/>
      <c r="G92" s="113"/>
      <c r="H92" s="115"/>
      <c r="I92" s="113"/>
      <c r="J92" s="113"/>
      <c r="K92" s="111"/>
      <c r="L92" s="111"/>
    </row>
    <row r="93" spans="1:12" s="94" customFormat="1" ht="15">
      <c r="A93" s="113"/>
      <c r="B93" s="111"/>
      <c r="C93" s="114"/>
      <c r="D93" s="113"/>
      <c r="E93" s="112"/>
      <c r="F93" s="113"/>
      <c r="G93" s="113"/>
      <c r="H93" s="115"/>
      <c r="I93" s="113"/>
      <c r="J93" s="113"/>
      <c r="K93" s="111"/>
      <c r="L93" s="111"/>
    </row>
    <row r="94" spans="1:12" s="94" customFormat="1" ht="15">
      <c r="A94" s="113"/>
      <c r="B94" s="111"/>
      <c r="C94" s="114"/>
      <c r="D94" s="113"/>
      <c r="E94" s="112"/>
      <c r="F94" s="113"/>
      <c r="G94" s="113"/>
      <c r="H94" s="115"/>
      <c r="I94" s="113"/>
      <c r="J94" s="113"/>
      <c r="K94" s="111"/>
      <c r="L94" s="111"/>
    </row>
    <row r="95" spans="1:12" s="94" customFormat="1" ht="15">
      <c r="A95" s="113"/>
      <c r="B95" s="111"/>
      <c r="C95" s="114"/>
      <c r="D95" s="113"/>
      <c r="E95" s="112"/>
      <c r="F95" s="113"/>
      <c r="G95" s="113"/>
      <c r="H95" s="115"/>
      <c r="I95" s="113"/>
      <c r="J95" s="113"/>
      <c r="K95" s="111"/>
      <c r="L95" s="111"/>
    </row>
    <row r="96" spans="1:12" s="94" customFormat="1" ht="15">
      <c r="A96" s="113"/>
      <c r="B96" s="111"/>
      <c r="C96" s="114"/>
      <c r="D96" s="113"/>
      <c r="E96" s="112"/>
      <c r="F96" s="113"/>
      <c r="G96" s="113"/>
      <c r="H96" s="115"/>
      <c r="I96" s="113"/>
      <c r="J96" s="113"/>
      <c r="K96" s="111"/>
      <c r="L96" s="111"/>
    </row>
    <row r="97" spans="1:12" s="94" customFormat="1" ht="15">
      <c r="A97" s="113"/>
      <c r="B97" s="111"/>
      <c r="C97" s="114"/>
      <c r="D97" s="113"/>
      <c r="E97" s="112"/>
      <c r="F97" s="113"/>
      <c r="G97" s="113"/>
      <c r="H97" s="115"/>
      <c r="I97" s="113"/>
      <c r="J97" s="113"/>
      <c r="K97" s="111"/>
      <c r="L97" s="111"/>
    </row>
    <row r="98" spans="1:12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113"/>
      <c r="K98" s="111"/>
      <c r="L98" s="111"/>
    </row>
    <row r="99" spans="1:12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113"/>
      <c r="K99" s="111"/>
      <c r="L99" s="111"/>
    </row>
    <row r="100" spans="1:12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113"/>
      <c r="K100" s="111"/>
      <c r="L100" s="111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113"/>
      <c r="K101" s="111"/>
      <c r="L101" s="111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113"/>
      <c r="K102" s="111"/>
      <c r="L102" s="111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113"/>
      <c r="K103" s="111"/>
      <c r="L103" s="111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113"/>
      <c r="K104" s="111"/>
      <c r="L104" s="111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113"/>
      <c r="K105" s="111"/>
      <c r="L105" s="111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113"/>
      <c r="K106" s="111"/>
      <c r="L106" s="111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113"/>
      <c r="K107" s="111"/>
      <c r="L107" s="111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113"/>
      <c r="K108" s="111"/>
      <c r="L108" s="111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99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99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99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99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99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99"/>
    </row>
    <row r="141" spans="1:10" s="94" customFormat="1">
      <c r="A141" s="99"/>
      <c r="B141" s="84"/>
      <c r="C141" s="100"/>
      <c r="D141" s="99"/>
      <c r="E141" s="85"/>
      <c r="F141" s="99"/>
      <c r="G141" s="99"/>
      <c r="H141" s="86"/>
      <c r="I141" s="99"/>
      <c r="J141" s="99"/>
    </row>
    <row r="142" spans="1:10" s="94" customFormat="1">
      <c r="A142" s="99"/>
      <c r="B142" s="84"/>
      <c r="C142" s="100"/>
      <c r="D142" s="99"/>
      <c r="E142" s="85"/>
      <c r="F142" s="99"/>
      <c r="G142" s="99"/>
      <c r="H142" s="86"/>
      <c r="I142" s="99"/>
      <c r="J142" s="99"/>
    </row>
    <row r="143" spans="1:10" s="94" customFormat="1">
      <c r="A143" s="99"/>
      <c r="B143" s="84"/>
      <c r="C143" s="100"/>
      <c r="D143" s="99"/>
      <c r="E143" s="85"/>
      <c r="F143" s="99"/>
      <c r="G143" s="99"/>
      <c r="H143" s="86"/>
      <c r="I143" s="99"/>
      <c r="J143" s="99"/>
    </row>
  </sheetData>
  <mergeCells count="36">
    <mergeCell ref="B76:C76"/>
    <mergeCell ref="B77:C77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B24:B25"/>
    <mergeCell ref="A24:A25"/>
    <mergeCell ref="D24:D25"/>
    <mergeCell ref="F24:F25"/>
    <mergeCell ref="A10:J10"/>
    <mergeCell ref="B13:B15"/>
    <mergeCell ref="A13:A15"/>
    <mergeCell ref="D13:D15"/>
    <mergeCell ref="F13:F15"/>
    <mergeCell ref="I13:I15"/>
    <mergeCell ref="J13:J15"/>
    <mergeCell ref="I24:I25"/>
    <mergeCell ref="J24:J25"/>
    <mergeCell ref="B51:B68"/>
    <mergeCell ref="A51:A68"/>
    <mergeCell ref="J51:J68"/>
    <mergeCell ref="I51:I68"/>
    <mergeCell ref="B49:B50"/>
    <mergeCell ref="A49:A50"/>
    <mergeCell ref="D49:D50"/>
    <mergeCell ref="F49:F50"/>
    <mergeCell ref="J49:J50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69" t="s">
        <v>48</v>
      </c>
      <c r="B43" s="171">
        <v>2021</v>
      </c>
      <c r="C43" s="171">
        <v>2020</v>
      </c>
      <c r="E43" s="76"/>
      <c r="F43" s="77"/>
      <c r="G43" s="78"/>
      <c r="H43" s="79"/>
    </row>
    <row r="44" spans="1:8" ht="18.75" hidden="1" customHeight="1" thickBot="1">
      <c r="A44" s="170"/>
      <c r="B44" s="172"/>
      <c r="C44" s="172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69" t="s">
        <v>48</v>
      </c>
      <c r="B78" s="171">
        <v>2021</v>
      </c>
      <c r="C78" s="171">
        <v>2020</v>
      </c>
      <c r="E78" s="76"/>
      <c r="F78" s="77"/>
      <c r="G78" s="78"/>
      <c r="H78" s="79"/>
    </row>
    <row r="79" spans="1:8" ht="0.75" customHeight="1" thickBot="1">
      <c r="A79" s="170"/>
      <c r="B79" s="172"/>
      <c r="C79" s="172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75" t="s">
        <v>0</v>
      </c>
      <c r="B15" s="177" t="s">
        <v>2</v>
      </c>
      <c r="C15" s="173" t="s">
        <v>4</v>
      </c>
    </row>
    <row r="16" spans="1:4" ht="15" thickBot="1">
      <c r="A16" s="176"/>
      <c r="B16" s="178"/>
      <c r="C16" s="174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79" t="s">
        <v>48</v>
      </c>
      <c r="C3" s="181">
        <v>2020</v>
      </c>
      <c r="D3" s="183">
        <v>2019</v>
      </c>
    </row>
    <row r="4" spans="2:4" ht="15.75" customHeight="1" thickBot="1">
      <c r="B4" s="180"/>
      <c r="C4" s="182"/>
      <c r="D4" s="184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85" t="s">
        <v>48</v>
      </c>
      <c r="C29" s="187">
        <v>2020</v>
      </c>
      <c r="D29" s="189">
        <v>2019</v>
      </c>
    </row>
    <row r="30" spans="2:4" ht="15.75" customHeight="1" thickBot="1">
      <c r="B30" s="186"/>
      <c r="C30" s="188"/>
      <c r="D30" s="190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2024-06-13T15:42:42Z</dcterms:modified>
</cp:coreProperties>
</file>