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\UAF\FINANZAS\Compras y Contrataciones\COMPRAS 2022\0 PROCESOS POR UMBRALES\Comparación de Precios\UAF-CCC-CP-2022-0002 Alta Tensión-Planta Eléctrica\"/>
    </mc:Choice>
  </mc:AlternateContent>
  <xr:revisionPtr revIDLastSave="0" documentId="13_ncr:1_{6F9EE5CB-3BE2-44B6-B73D-5D8398D101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8" i="1" l="1"/>
  <c r="B89" i="1" s="1"/>
  <c r="B90" i="1" s="1"/>
  <c r="B91" i="1" s="1"/>
  <c r="B92" i="1" s="1"/>
  <c r="B93" i="1" s="1"/>
  <c r="B94" i="1" s="1"/>
  <c r="B95" i="1" s="1"/>
  <c r="B96" i="1" s="1"/>
  <c r="B73" i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65" i="1"/>
  <c r="B66" i="1" s="1"/>
  <c r="B67" i="1" s="1"/>
  <c r="B68" i="1" s="1"/>
  <c r="B69" i="1" s="1"/>
  <c r="B50" i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34" i="1"/>
  <c r="B35" i="1" s="1"/>
  <c r="B36" i="1" s="1"/>
  <c r="B37" i="1" s="1"/>
  <c r="B38" i="1" s="1"/>
  <c r="B39" i="1" s="1"/>
  <c r="B4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42" i="1" l="1"/>
  <c r="B44" i="1" s="1"/>
  <c r="B41" i="1"/>
  <c r="B43" i="1" s="1"/>
  <c r="B45" i="1" s="1"/>
  <c r="B46" i="1" s="1"/>
  <c r="B47" i="1" s="1"/>
</calcChain>
</file>

<file path=xl/sharedStrings.xml><?xml version="1.0" encoding="utf-8"?>
<sst xmlns="http://schemas.openxmlformats.org/spreadsheetml/2006/main" count="183" uniqueCount="112">
  <si>
    <t>República Dominicana</t>
  </si>
  <si>
    <t>Unidad de Análisis Financiero</t>
  </si>
  <si>
    <t>PRESUPUESTO ELECTROMECÁNICO DEL PROCESO  “CONSTRUCCIÓN DE LAS INSTALACIONES Y SUMINISTRO ELECTROMECÁNICAS DE MEDIA, BAJA TENSIÓN Y GENERADOR ELÉCTRICO DE LA NUEVA EDIFICACIÓN DE LA UNIDAD DE ANÁLISIS FINANCIERO (UAF)”</t>
  </si>
  <si>
    <t>No.</t>
  </si>
  <si>
    <t>DESCRIPCION</t>
  </si>
  <si>
    <t xml:space="preserve">CANT </t>
  </si>
  <si>
    <t>UINIDAD</t>
  </si>
  <si>
    <t>MEDIA TENSION</t>
  </si>
  <si>
    <t>Estructura SS1</t>
  </si>
  <si>
    <t>UD</t>
  </si>
  <si>
    <t>Cable URD # 2 -33% concéntrico</t>
  </si>
  <si>
    <t>Cable #2 de cobre 7 hilos desnudo para sistema de tierra.</t>
  </si>
  <si>
    <t>PL</t>
  </si>
  <si>
    <t>Cut -Out de 15KV,100AMPS</t>
  </si>
  <si>
    <t>Fusibles TIPO K DE 15A</t>
  </si>
  <si>
    <t>Terminal exterior  o cono de alivio exterior AISL./15KV</t>
  </si>
  <si>
    <t>Elbow Conector</t>
  </si>
  <si>
    <t xml:space="preserve">Base Transformador </t>
  </si>
  <si>
    <t>PA</t>
  </si>
  <si>
    <t>pararrayos de 9 Kv,10KA</t>
  </si>
  <si>
    <t xml:space="preserve">Tubo  de 3" IMC </t>
  </si>
  <si>
    <t xml:space="preserve">Tubo  PVC de 3" </t>
  </si>
  <si>
    <t>Curva de PVC de 3"</t>
  </si>
  <si>
    <t>Adaptador hembra PVC de 3"</t>
  </si>
  <si>
    <t>Condulet de 3"</t>
  </si>
  <si>
    <t>Soporte trifásico para Cable URD</t>
  </si>
  <si>
    <t>Electrodo de Aterrizaje de 5/8" x 8' con conector.</t>
  </si>
  <si>
    <t>Cinta de peligro</t>
  </si>
  <si>
    <t>Rollo</t>
  </si>
  <si>
    <t xml:space="preserve">Mano de Obra </t>
  </si>
  <si>
    <t>Excavacion de zanja primaria (91 X 1.20 X 1.00)</t>
  </si>
  <si>
    <t>M3</t>
  </si>
  <si>
    <t>Registro 1.00 Ml x 1.00Ml x 1.20Ml</t>
  </si>
  <si>
    <t>Desmantelamiento y demolicion de estructuras existeste de MEDIA TENSION</t>
  </si>
  <si>
    <t>Diseño,sometimiento y tramitación de planos ante Ede Este (NO INCLUYE PAGO DE FIANZA DE INTERCONEXION Y OTROS PAGOS DE IMPUESTOS)</t>
  </si>
  <si>
    <t>Transporte y movimiento de equipos</t>
  </si>
  <si>
    <t xml:space="preserve"> SISTEMA DE ATERRIZAJE</t>
  </si>
  <si>
    <t>Cable # 1/0 AWG</t>
  </si>
  <si>
    <t>Electrodo de Aterrizaje de 3/4" x 10'</t>
  </si>
  <si>
    <t>Soldadura exotermica</t>
  </si>
  <si>
    <t>Conector de doble ojo # 1/0 AWG</t>
  </si>
  <si>
    <t>Tornillo de acero Inoxidable de 1/2" x 2 1/2" completo</t>
  </si>
  <si>
    <t>Aditivo GEL para mejorar condicion de resistividad del terreno 25LB</t>
  </si>
  <si>
    <t>Barra master ground de (12 x 4)</t>
  </si>
  <si>
    <t>base de soporte con Aisladores barra master ground</t>
  </si>
  <si>
    <t>Registro de medicion de tierra de 0.50 x 0.50</t>
  </si>
  <si>
    <t xml:space="preserve">Hoyo de 4'' x 10 para Electro de tierra </t>
  </si>
  <si>
    <t>Excavacion de zanja primaria tipo Z3 (25 X 0.60 X 0.60)</t>
  </si>
  <si>
    <t>Miscelaneos</t>
  </si>
  <si>
    <t>Mano de Obra</t>
  </si>
  <si>
    <t>EQUIPOS DE MT Y BT</t>
  </si>
  <si>
    <t>Transformadores  de pedestal o pad mounter de
300 KVA, 12470vac:120/208V, 3∅, Δ/Y , fusibles tipo balloneta de 20A,RADIAL FEED, FRENTE FRÍO, Regulacion esp. +/-15%.</t>
  </si>
  <si>
    <t>Generador de 240KW/300 KVA Stand-By (mas o menos un 7% de incremento), Abierto, para Uso en Caseta, 120/208 V; 3 fases, 60Hz; 1800 r. p. m.; F.P=0.8,motor diésel,con breaker de salida.</t>
  </si>
  <si>
    <t xml:space="preserve">ENCLOSED BREAKER ECB-EDESESTE,1000A, 3∅, NEMA 3R
</t>
  </si>
  <si>
    <t xml:space="preserve">ENCLOSED BREAKER ECB-GEN1,200A, 3∅, NEMA 3R
</t>
  </si>
  <si>
    <t>Interruptor de Transferencia Automatica (ITA), motorizado de 1000A, 3∅, 120/208V,60Hz, 208V, N-1.</t>
  </si>
  <si>
    <t>Interruptor de Transferencia Manual (ITM),formado por BK1000A y BK400A, 3∅, 120/208V,60Hz, 208V, N-1.</t>
  </si>
  <si>
    <t>Panel Board PBG, Con Barras 1200A, 3 fases, 120/208V, 60Hz, NEMA-1,formador por: 1 MBP-1000 A/3, 1BK-400 A/3, 1BK-175A/3; 1BK-60A/3, 1BK-100A/3, 2BK-70A/3,1BK-40A/3,1BK-50A/3,1BK-30A/3 y dos espacios libres.</t>
  </si>
  <si>
    <t>PB-TI: PANELBOARD DE DATA PRINCIPAL, NEMA 1,BARRAS DE 200A, 3∅, 120/208V,Formado por: 1 MBP-200 A/3, 4Bk-40A3. y un espacio libre</t>
  </si>
  <si>
    <t xml:space="preserve">PB-UPS: PANELBOARD DE UPS, NEMA 1, 120/208V, 60HZ, 36 espacios, Barra 200A, 3 fases, NEMA 1 con: 4 Bkr 40/3. 
</t>
  </si>
  <si>
    <t>PB-AA: PANELBOARD DE AIRE ACONDICIONADO, NEMA 3R,BARRAS DE 400A, 3∅, 120/208V,Formado por: 1 MBP-400 A/3, 1Bk-80A3,3Bk-110A3,1Bk-30A3 y dos(2) espacio libre</t>
  </si>
  <si>
    <t>Mano de Obra de instalacion</t>
  </si>
  <si>
    <t xml:space="preserve">Desmatelamiento de las instalaciones del generador 100kva,Interruptor de Transferencia Automatica ITA y otras instalaciones electromecacnias en la en las oficinas actuales. </t>
  </si>
  <si>
    <t>Transporte de equipos a la nueva oficinas</t>
  </si>
  <si>
    <t>Ud.</t>
  </si>
  <si>
    <t>ALIMENTADORES DESDE CASETA PLANTA-PBG-PD</t>
  </si>
  <si>
    <r>
      <rPr>
        <sz val="11"/>
        <color theme="1"/>
        <rFont val="Calibri"/>
        <family val="2"/>
        <scheme val="minor"/>
      </rPr>
      <t>A1,Alimentador desde Transformador 300 KVA a ECBN- 1,000 A/3 Formado Por: 5THHN # 3/0(F); 5 THNN #3/0(N); 1 THHN # 1/0(T) en 3 IMC de 3´´</t>
    </r>
  </si>
  <si>
    <t>A2,Alimentador desde EBCN-1000A/3 a ITA -1,000 A/3 Formado Por: 5THHN # 3/0(F); 5THNN #3/0(N); 1 THHN # 1/0(T) en 3 IMC de 3´´</t>
  </si>
  <si>
    <t>A3,Alimentador desde Generador 300 KVA a ECB-EMERGENCIA de 900 A/3, Formado Por: 5THHN #3/0(F); 5THNN #3/0(N); 1THHN #1/0(T) en 3 BX de 3´´</t>
  </si>
  <si>
    <t>A3,Alimentador desde Generador G2 100 KVA a ITM, Formado Por: 5THHN #3/0(F); 5THNN #3/0(N); 1THHN #1/0(T) en 3 LT de 3´´</t>
  </si>
  <si>
    <t>A3,Alimentador desde ITM a ITA Formado Por: 5THHN#3/0(F); 5THNN#3/0(N); 1THHN # 1/0(T) en 3 EMT de 3´´</t>
  </si>
  <si>
    <t>A4,Alimentador desde ITA a panel board general (pbg) Formado Por: 5THHN#3/0(F); 5THNN#3/0(N); 1THHN # 1/0(T) en 3 EMT de 3´´</t>
  </si>
  <si>
    <t>A6,Alimentador desde ITA 1,000A/3 a ECB-PB-TI PANELBOARD DE DATA PRINCIPAL de 200A/3, Formado Por : 2 THHN #1/0(F); 2THNN#2(N); 1THHN#2(T) en 3 EMT de 3´´</t>
  </si>
  <si>
    <t>A5,Alim. desde MB-175A/3 a PG 120/208Vac.; 24ctos.  formado por: 1THHN # 3/0(F), 1 THHN #1/0(N), 1 THHN #4(T)  1 EMT de  3"</t>
  </si>
  <si>
    <t>A6,Alim. desde MB-175A/3 a PG 120/208Vac.; 24ctos.  formado por: 1THHN # 3/0(F), 1 THHN #1/0(N), 1 THHN #4(T)  1 EMT de  3"</t>
  </si>
  <si>
    <t>A7,Alim. Desde PBG- MB-60 A/3 hasta  PD-1; 120/208Vac.; 24ctos. formado por: 1THHN # 6(F), 1 THHN #8(N), 1 THHN #10(T)  1 EMT de  1"</t>
  </si>
  <si>
    <t>A8,Alim. Desde PBG- MB-100 A/3 hasta  PD-2; 120/208Vac.; 24ctos. formado por: 1THHN # 1/0(F), 1 THHN #4(N), 1 THHN #6(T)  EMT de  2"</t>
  </si>
  <si>
    <t>A9,Alim. Desde PBG- MB-70 A/3 hasta  PD-3; 120/208Vac.; 24ctos. formado por: 1THHN # 4(F), 1 THHN #6(N), 1 THHN #8(T)  1 EMT de  2"</t>
  </si>
  <si>
    <t>A10,Alim. Desde PBG- MB-70 A/3 hasta  PD-4; 120/208Vac.; 24ctos. formado por: 1THHN # 4(F), 1 THHN #6(N), 1 THHN #8(T)  1 EMT de  2"</t>
  </si>
  <si>
    <t>A11,Alimentador desde Panel Board PBG a ECB-AA/PB-AA: PANELBOARD DE AIRE ACONDICIONADO, NEMA 3R , Formado Por: 2THHN #3/0(F); 2THNN #2/0(N); 1THHN #1/0(T) en 1 EMT de 3´´</t>
  </si>
  <si>
    <t>A12,Alim. desde pbg-MB-40 A/3 a PD-ascensor; 120/208Vac.; 24ctos,formado por: 1THHN # 6(F), 1 THHN #8(N), 1 THHN #10(T)  PVC de  1"</t>
  </si>
  <si>
    <t>A3-Alimentador desde ECB-EDEESTE hasta ITM generador de 100kva Formado Por: 2THHN #1/0(F); 1THNN#2/0(N); 1THHN # 2(T) en 1 EMT de 3´´</t>
  </si>
  <si>
    <t>A03-Alimentador desde Generador de 100kva a ITM 300A/3 , Formado Por : 2 THHN #1/0(F); 1THNN#2/0(N);1THHN#2(T) en 1 emt de 2´´</t>
  </si>
  <si>
    <t>A03 Alimentador desde ITM 300A/3 hasta PBG-CARGA CRITICA , Formado Por : 2 THHN #1/0(F); 1THNN#2/0(N);1THHN#2(T) en 1 emt de 3´´</t>
  </si>
  <si>
    <t>A16 Alimentador desde  PB-TI: PANELBOARD DE DATA PRINCIPAL, NEMA 1 hastaPB-UPS: PANELBOARD DE UPS, NEMA 1 , Formado Por : 2 THHN #1/0(F); 1THNN#2/0(N);1THHN#2(T) en 1 emt de 3´´</t>
  </si>
  <si>
    <t>Instalaciones y suministro mecanicas de nuevos generadores</t>
  </si>
  <si>
    <t>Suministro e instalacion de sistema de escape para generador de 300kva en tuberia  de mufler de 3pulgadas con sus sopoteria,su trampa de agua y pintura de alta temperatura y antioxidante</t>
  </si>
  <si>
    <t>Suministro e instalacion de sistema de escape para generador de 100kva en tuberia  de mufler de 3pulgadas con sus sopoteria,su trampa de agua y pintura de alta temperatura y antioxidante</t>
  </si>
  <si>
    <t>Suministro e instalacion de sistema de almacenaje con un tanque  de combustible principal de 1000galones con su base de metal , colocado en base de hormigon,llave de bola,cheker, respiradero con trampa anti-insectos,manifold,30pl de tuberia de 2pulgadas,visor de medicion,pintura atioxidante,con su base de concreto.</t>
  </si>
  <si>
    <t>Und</t>
  </si>
  <si>
    <t>Suministro e instalacion de sistema de combustible tanque diario de 50galones al G1,incluyendo:tanque en base de metal con flota especial,trampa anti-insectos, manifold, 20pies de tuberia de 1pulgadas,pintura atioxidante,con tapa de servicio.</t>
  </si>
  <si>
    <t>Suministro e instalacion de sistema de combustible tanque diario de 50galones al G2,incluyendo:tanque en base de metal con flota especial,trampa anti-insectos, manifold, 20pies de tuberia de 1pulgadas,pintura atioxidante,con tapa de servicio.</t>
  </si>
  <si>
    <t>Servicios de mantenimiento preventivo por dos años   para dos generadores, incluyendo: cambios de filtros, aceite, refrigerante, etc. (no incluye mantenimiento correctivo, ni reparaciones)</t>
  </si>
  <si>
    <t xml:space="preserve">Aislamiento acustico segun dimensiones de caseta de acuerdo a Capacidad de Generador </t>
  </si>
  <si>
    <t>m2</t>
  </si>
  <si>
    <t>Ventanas ,puertas acusticas y Zunchos</t>
  </si>
  <si>
    <t>m3</t>
  </si>
  <si>
    <t>Miscelaneo de instalaciones en el cuarto de generadores (extintores,luz de emergencia, extractores y otros)</t>
  </si>
  <si>
    <t>pa</t>
  </si>
  <si>
    <t>GASTOS  INDIRECTOS</t>
  </si>
  <si>
    <t>DIRECCION TECN. Y RESP. ADM.</t>
  </si>
  <si>
    <t>GASTOS ADMINISTRATIVOS</t>
  </si>
  <si>
    <t>TRANSPORTE</t>
  </si>
  <si>
    <t>SUPERVISION</t>
  </si>
  <si>
    <t>CONTROL DE CALIDAD</t>
  </si>
  <si>
    <t>SEGUROS Y FIANZAS</t>
  </si>
  <si>
    <t>LEY 6/86</t>
  </si>
  <si>
    <t>CODIA</t>
  </si>
  <si>
    <t>ITBIS DIRECC. TECNICA Y RESP. ADM.(Norma 07-2007)</t>
  </si>
  <si>
    <t>SUB-TOTAL GASTOS  INDIRECTOS</t>
  </si>
  <si>
    <t>Imprevisto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</si>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</sst>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General_)"/>
    <numFmt numFmtId="165" formatCode="_-* #,##0.00_-;\-* #,##0.00_-;_-* &quot;-&quot;??_-;_-@_-"/>
    <numFmt numFmtId="166" formatCode="_-* #,##0.00\ _€_-;\-* #,##0.00\ _€_-;_-* &quot;-&quot;??\ _€_-;_-@_-"/>
    <numFmt numFmtId="167" formatCode="_(* #,##0.000_);_(* \(#,##0.000\);_(* &quot;-&quot;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  <xf numFmtId="0" fontId="7" fillId="0" borderId="0"/>
    <xf numFmtId="8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</cellStyleXfs>
  <cellXfs count="95">
    <xf numFmtId="0" fontId="0" fillId="0" borderId="0" xfId="0"/>
    <xf numFmtId="43" fontId="6" fillId="3" borderId="6" xfId="3" applyNumberFormat="1" applyFont="1" applyFill="1" applyBorder="1" applyAlignment="1">
      <alignment horizontal="center" vertical="center"/>
    </xf>
    <xf numFmtId="43" fontId="6" fillId="3" borderId="6" xfId="6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vertical="center"/>
    </xf>
    <xf numFmtId="4" fontId="6" fillId="2" borderId="0" xfId="0" quotePrefix="1" applyNumberFormat="1" applyFont="1" applyFill="1" applyBorder="1" applyAlignment="1" applyProtection="1">
      <alignment horizontal="center" vertical="center"/>
    </xf>
    <xf numFmtId="164" fontId="6" fillId="2" borderId="0" xfId="0" quotePrefix="1" applyNumberFormat="1" applyFont="1" applyFill="1" applyBorder="1" applyAlignment="1" applyProtection="1">
      <alignment horizontal="center" vertical="center"/>
    </xf>
    <xf numFmtId="43" fontId="6" fillId="2" borderId="6" xfId="2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4" fontId="6" fillId="2" borderId="6" xfId="2" applyNumberFormat="1" applyFont="1" applyFill="1" applyBorder="1" applyAlignment="1" applyProtection="1">
      <alignment horizontal="center" vertical="center" wrapText="1"/>
    </xf>
    <xf numFmtId="0" fontId="6" fillId="2" borderId="6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4" fontId="6" fillId="2" borderId="0" xfId="2" applyNumberFormat="1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43" fontId="2" fillId="2" borderId="6" xfId="3" applyNumberFormat="1" applyFont="1" applyFill="1" applyBorder="1" applyAlignment="1">
      <alignment horizontal="center" vertical="center"/>
    </xf>
    <xf numFmtId="0" fontId="2" fillId="2" borderId="6" xfId="4" applyFont="1" applyFill="1" applyBorder="1" applyAlignment="1">
      <alignment vertical="center" wrapText="1"/>
    </xf>
    <xf numFmtId="4" fontId="2" fillId="2" borderId="6" xfId="5" applyNumberFormat="1" applyFont="1" applyFill="1" applyBorder="1" applyAlignment="1">
      <alignment horizontal="center" vertical="center"/>
    </xf>
    <xf numFmtId="4" fontId="2" fillId="2" borderId="6" xfId="4" applyNumberFormat="1" applyFont="1" applyFill="1" applyBorder="1" applyAlignment="1">
      <alignment horizontal="center" vertical="center"/>
    </xf>
    <xf numFmtId="0" fontId="2" fillId="2" borderId="6" xfId="6" applyFont="1" applyFill="1" applyBorder="1" applyAlignment="1">
      <alignment horizontal="left" vertical="center" wrapText="1"/>
    </xf>
    <xf numFmtId="4" fontId="2" fillId="2" borderId="6" xfId="6" applyNumberFormat="1" applyFont="1" applyFill="1" applyBorder="1" applyAlignment="1">
      <alignment horizontal="center" vertical="center"/>
    </xf>
    <xf numFmtId="165" fontId="2" fillId="2" borderId="6" xfId="7" applyNumberFormat="1" applyFont="1" applyFill="1" applyBorder="1" applyAlignment="1">
      <alignment horizontal="left" vertical="center" wrapText="1"/>
    </xf>
    <xf numFmtId="165" fontId="2" fillId="2" borderId="6" xfId="7" applyNumberFormat="1" applyFont="1" applyFill="1" applyBorder="1" applyAlignment="1">
      <alignment horizontal="justify" vertical="center"/>
    </xf>
    <xf numFmtId="4" fontId="2" fillId="2" borderId="0" xfId="6" applyNumberFormat="1" applyFont="1" applyFill="1" applyBorder="1" applyAlignment="1">
      <alignment horizontal="center" vertical="center"/>
    </xf>
    <xf numFmtId="43" fontId="2" fillId="2" borderId="6" xfId="6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vertical="center"/>
    </xf>
    <xf numFmtId="43" fontId="2" fillId="2" borderId="0" xfId="3" applyNumberFormat="1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left" vertical="center" wrapText="1"/>
    </xf>
    <xf numFmtId="43" fontId="2" fillId="2" borderId="7" xfId="6" applyNumberFormat="1" applyFont="1" applyFill="1" applyBorder="1" applyAlignment="1">
      <alignment horizontal="center" vertical="center"/>
    </xf>
    <xf numFmtId="0" fontId="2" fillId="2" borderId="7" xfId="4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165" fontId="2" fillId="2" borderId="6" xfId="8" applyNumberFormat="1" applyFont="1" applyFill="1" applyBorder="1" applyAlignment="1">
      <alignment vertical="center" wrapText="1"/>
    </xf>
    <xf numFmtId="4" fontId="2" fillId="2" borderId="6" xfId="9" applyNumberFormat="1" applyFont="1" applyFill="1" applyBorder="1" applyAlignment="1">
      <alignment horizontal="center" vertical="center" wrapText="1"/>
    </xf>
    <xf numFmtId="4" fontId="2" fillId="2" borderId="6" xfId="4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3" fontId="2" fillId="2" borderId="8" xfId="6" applyNumberFormat="1" applyFont="1" applyFill="1" applyBorder="1" applyAlignment="1">
      <alignment horizontal="center" vertical="center"/>
    </xf>
    <xf numFmtId="165" fontId="2" fillId="2" borderId="8" xfId="8" applyNumberFormat="1" applyFont="1" applyFill="1" applyBorder="1" applyAlignment="1">
      <alignment vertical="center" wrapText="1"/>
    </xf>
    <xf numFmtId="4" fontId="2" fillId="2" borderId="8" xfId="9" applyNumberFormat="1" applyFont="1" applyFill="1" applyBorder="1" applyAlignment="1">
      <alignment horizontal="center" vertical="center" wrapText="1"/>
    </xf>
    <xf numFmtId="4" fontId="2" fillId="2" borderId="8" xfId="4" applyNumberFormat="1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left" vertical="center" wrapText="1"/>
    </xf>
    <xf numFmtId="4" fontId="2" fillId="2" borderId="7" xfId="9" applyNumberFormat="1" applyFont="1" applyFill="1" applyBorder="1" applyAlignment="1">
      <alignment horizontal="center" vertical="center" wrapText="1"/>
    </xf>
    <xf numFmtId="4" fontId="2" fillId="2" borderId="7" xfId="4" applyNumberFormat="1" applyFont="1" applyFill="1" applyBorder="1" applyAlignment="1">
      <alignment horizontal="center" vertical="center" wrapText="1"/>
    </xf>
    <xf numFmtId="43" fontId="2" fillId="2" borderId="6" xfId="4" applyNumberFormat="1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left" vertical="center" wrapText="1"/>
    </xf>
    <xf numFmtId="43" fontId="2" fillId="2" borderId="8" xfId="3" applyNumberFormat="1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left" vertical="center" wrapText="1"/>
    </xf>
    <xf numFmtId="4" fontId="2" fillId="2" borderId="0" xfId="9" applyNumberFormat="1" applyFont="1" applyFill="1" applyBorder="1" applyAlignment="1">
      <alignment horizontal="center" vertical="center" wrapText="1"/>
    </xf>
    <xf numFmtId="4" fontId="2" fillId="2" borderId="0" xfId="4" applyNumberFormat="1" applyFont="1" applyFill="1" applyBorder="1" applyAlignment="1">
      <alignment horizontal="center" vertical="center" wrapText="1"/>
    </xf>
    <xf numFmtId="43" fontId="2" fillId="2" borderId="0" xfId="6" applyNumberFormat="1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left" vertical="center" wrapText="1"/>
    </xf>
    <xf numFmtId="4" fontId="2" fillId="2" borderId="0" xfId="9" applyNumberFormat="1" applyFont="1" applyFill="1" applyBorder="1" applyAlignment="1">
      <alignment horizontal="center" vertical="center"/>
    </xf>
    <xf numFmtId="4" fontId="2" fillId="2" borderId="0" xfId="4" applyNumberFormat="1" applyFont="1" applyFill="1" applyBorder="1" applyAlignment="1">
      <alignment horizontal="center" vertical="center"/>
    </xf>
    <xf numFmtId="4" fontId="2" fillId="2" borderId="6" xfId="9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0" xfId="10" applyFont="1" applyFill="1" applyBorder="1" applyAlignment="1">
      <alignment horizontal="left" vertical="center" wrapText="1"/>
    </xf>
    <xf numFmtId="4" fontId="2" fillId="2" borderId="0" xfId="11" applyNumberFormat="1" applyFont="1" applyFill="1" applyBorder="1" applyAlignment="1">
      <alignment horizontal="center" vertical="center" wrapText="1"/>
    </xf>
    <xf numFmtId="4" fontId="2" fillId="2" borderId="0" xfId="12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 wrapText="1"/>
    </xf>
    <xf numFmtId="4" fontId="6" fillId="2" borderId="6" xfId="4" applyNumberFormat="1" applyFont="1" applyFill="1" applyBorder="1" applyAlignment="1">
      <alignment horizontal="center" vertical="center"/>
    </xf>
    <xf numFmtId="0" fontId="2" fillId="2" borderId="6" xfId="16" applyFont="1" applyFill="1" applyBorder="1" applyAlignment="1">
      <alignment horizontal="left" vertical="center" wrapText="1"/>
    </xf>
    <xf numFmtId="10" fontId="2" fillId="2" borderId="6" xfId="1" applyNumberFormat="1" applyFont="1" applyFill="1" applyBorder="1" applyAlignment="1">
      <alignment horizontal="center" vertical="center"/>
    </xf>
    <xf numFmtId="165" fontId="2" fillId="2" borderId="6" xfId="14" applyNumberFormat="1" applyFont="1" applyFill="1" applyBorder="1" applyAlignment="1">
      <alignment horizontal="center" vertical="center"/>
    </xf>
    <xf numFmtId="43" fontId="6" fillId="2" borderId="0" xfId="3" applyNumberFormat="1" applyFont="1" applyFill="1" applyBorder="1" applyAlignment="1">
      <alignment horizontal="center" vertical="center"/>
    </xf>
    <xf numFmtId="165" fontId="2" fillId="2" borderId="6" xfId="14" applyNumberFormat="1" applyFont="1" applyFill="1" applyBorder="1" applyAlignment="1">
      <alignment horizontal="center" vertical="center" wrapText="1"/>
    </xf>
    <xf numFmtId="0" fontId="2" fillId="2" borderId="0" xfId="16" applyFont="1" applyFill="1" applyBorder="1" applyAlignment="1">
      <alignment horizontal="left" vertical="center" wrapText="1"/>
    </xf>
    <xf numFmtId="10" fontId="6" fillId="2" borderId="0" xfId="1" applyNumberFormat="1" applyFont="1" applyFill="1" applyBorder="1" applyAlignment="1">
      <alignment horizontal="center" vertical="center"/>
    </xf>
    <xf numFmtId="165" fontId="2" fillId="2" borderId="0" xfId="14" applyNumberFormat="1" applyFont="1" applyFill="1" applyBorder="1" applyAlignment="1">
      <alignment horizontal="center" vertical="center" wrapText="1"/>
    </xf>
    <xf numFmtId="4" fontId="6" fillId="2" borderId="0" xfId="17" applyNumberFormat="1" applyFont="1" applyFill="1" applyBorder="1" applyAlignment="1">
      <alignment horizontal="right" vertical="center" wrapText="1"/>
    </xf>
    <xf numFmtId="4" fontId="2" fillId="2" borderId="0" xfId="17" applyNumberFormat="1" applyFont="1" applyFill="1" applyBorder="1" applyAlignment="1">
      <alignment vertical="center" wrapText="1"/>
    </xf>
    <xf numFmtId="4" fontId="6" fillId="2" borderId="0" xfId="17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2" fillId="2" borderId="0" xfId="14" applyNumberFormat="1" applyFont="1" applyFill="1" applyBorder="1" applyAlignment="1">
      <alignment horizontal="right" vertical="center" wrapText="1"/>
    </xf>
    <xf numFmtId="167" fontId="2" fillId="2" borderId="0" xfId="0" applyNumberFormat="1" applyFont="1" applyFill="1" applyAlignment="1">
      <alignment vertical="center"/>
    </xf>
    <xf numFmtId="4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 applyProtection="1">
      <alignment horizontal="center" vertical="center" wrapText="1"/>
    </xf>
    <xf numFmtId="164" fontId="5" fillId="2" borderId="5" xfId="0" applyNumberFormat="1" applyFont="1" applyFill="1" applyBorder="1" applyAlignment="1" applyProtection="1">
      <alignment horizontal="center" vertical="center" wrapText="1"/>
    </xf>
    <xf numFmtId="4" fontId="6" fillId="2" borderId="9" xfId="17" applyNumberFormat="1" applyFont="1" applyFill="1" applyBorder="1" applyAlignment="1">
      <alignment horizontal="right" vertical="center" wrapText="1"/>
    </xf>
    <xf numFmtId="4" fontId="6" fillId="2" borderId="10" xfId="17" applyNumberFormat="1" applyFont="1" applyFill="1" applyBorder="1" applyAlignment="1">
      <alignment horizontal="right" vertical="center" wrapText="1"/>
    </xf>
    <xf numFmtId="0" fontId="6" fillId="3" borderId="6" xfId="3" applyNumberFormat="1" applyFont="1" applyFill="1" applyBorder="1" applyAlignment="1">
      <alignment horizontal="left" vertical="center" wrapText="1"/>
    </xf>
    <xf numFmtId="166" fontId="6" fillId="3" borderId="6" xfId="9" applyNumberFormat="1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</cellXfs>
  <cellStyles count="18">
    <cellStyle name="Millares 24" xfId="14" xr:uid="{00000000-0005-0000-0000-000000000000}"/>
    <cellStyle name="Millares 3 2 2" xfId="15" xr:uid="{00000000-0005-0000-0000-000001000000}"/>
    <cellStyle name="Millares 5 2 10" xfId="9" xr:uid="{00000000-0005-0000-0000-000002000000}"/>
    <cellStyle name="Millares 5 2 2" xfId="11" xr:uid="{00000000-0005-0000-0000-000003000000}"/>
    <cellStyle name="Millares 5 2 5" xfId="5" xr:uid="{00000000-0005-0000-0000-000004000000}"/>
    <cellStyle name="Millares 7 2 3 3 2" xfId="8" xr:uid="{00000000-0005-0000-0000-000005000000}"/>
    <cellStyle name="Millares 7 4 6" xfId="7" xr:uid="{00000000-0005-0000-0000-000006000000}"/>
    <cellStyle name="Normal" xfId="0" builtinId="0"/>
    <cellStyle name="Normal 10 2 2" xfId="3" xr:uid="{00000000-0005-0000-0000-000008000000}"/>
    <cellStyle name="Normal 2" xfId="2" xr:uid="{00000000-0005-0000-0000-000009000000}"/>
    <cellStyle name="Normal 2 17" xfId="12" xr:uid="{00000000-0005-0000-0000-00000A000000}"/>
    <cellStyle name="Normal 3 3 9 4" xfId="6" xr:uid="{00000000-0005-0000-0000-00000B000000}"/>
    <cellStyle name="Normal 4" xfId="16" xr:uid="{00000000-0005-0000-0000-00000C000000}"/>
    <cellStyle name="Normal 4 19" xfId="4" xr:uid="{00000000-0005-0000-0000-00000D000000}"/>
    <cellStyle name="Normal 4 2 12" xfId="10" xr:uid="{00000000-0005-0000-0000-00000E000000}"/>
    <cellStyle name="Normal 8 2" xfId="17" xr:uid="{00000000-0005-0000-0000-00000F000000}"/>
    <cellStyle name="Porcentaje" xfId="1" builtinId="5"/>
    <cellStyle name="Porcentaje 3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55378</xdr:colOff>
      <xdr:row>0</xdr:row>
      <xdr:rowOff>44302</xdr:rowOff>
    </xdr:from>
    <xdr:to>
      <xdr:col>2</xdr:col>
      <xdr:colOff>1016240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185BF9-30A8-4763-8A0B-AC2EC2EF6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28" y="44302"/>
          <a:ext cx="1465687" cy="6224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8"/>
  <sheetViews>
    <sheetView tabSelected="1" view="pageBreakPreview" zoomScale="60" zoomScaleNormal="100" workbookViewId="0">
      <selection activeCell="C87" sqref="C87:E87"/>
    </sheetView>
  </sheetViews>
  <sheetFormatPr baseColWidth="10" defaultColWidth="11.42578125" defaultRowHeight="15" x14ac:dyDescent="0.25"/>
  <cols>
    <col min="1" max="1" width="3.7109375" style="3" customWidth="1"/>
    <col min="2" max="2" width="7.42578125" style="76" customWidth="1"/>
    <col min="3" max="3" width="46.42578125" style="3" customWidth="1"/>
    <col min="4" max="4" width="8.7109375" style="77" customWidth="1"/>
    <col min="5" max="5" width="16" style="78" customWidth="1"/>
    <col min="6" max="6" width="7.42578125" style="3" customWidth="1"/>
    <col min="7" max="16384" width="11.42578125" style="3"/>
  </cols>
  <sheetData>
    <row r="1" spans="2:5" ht="21" x14ac:dyDescent="0.25">
      <c r="B1" s="81" t="s">
        <v>0</v>
      </c>
      <c r="C1" s="82"/>
      <c r="D1" s="82"/>
      <c r="E1" s="82"/>
    </row>
    <row r="2" spans="2:5" ht="21" x14ac:dyDescent="0.25">
      <c r="B2" s="83" t="s">
        <v>1</v>
      </c>
      <c r="C2" s="84"/>
      <c r="D2" s="84"/>
      <c r="E2" s="84"/>
    </row>
    <row r="3" spans="2:5" ht="18.75" x14ac:dyDescent="0.25">
      <c r="B3" s="85"/>
      <c r="C3" s="86"/>
      <c r="D3" s="86"/>
      <c r="E3" s="86"/>
    </row>
    <row r="4" spans="2:5" ht="79.5" customHeight="1" thickBot="1" x14ac:dyDescent="0.3">
      <c r="B4" s="87" t="s">
        <v>2</v>
      </c>
      <c r="C4" s="88"/>
      <c r="D4" s="88"/>
      <c r="E4" s="88"/>
    </row>
    <row r="5" spans="2:5" x14ac:dyDescent="0.25">
      <c r="B5" s="4"/>
      <c r="C5" s="5"/>
      <c r="D5" s="6"/>
      <c r="E5" s="7"/>
    </row>
    <row r="6" spans="2:5" s="12" customFormat="1" x14ac:dyDescent="0.25">
      <c r="B6" s="8" t="s">
        <v>3</v>
      </c>
      <c r="C6" s="9" t="s">
        <v>4</v>
      </c>
      <c r="D6" s="10" t="s">
        <v>5</v>
      </c>
      <c r="E6" s="11" t="s">
        <v>6</v>
      </c>
    </row>
    <row r="7" spans="2:5" x14ac:dyDescent="0.25">
      <c r="B7" s="4"/>
      <c r="C7" s="13"/>
      <c r="D7" s="14"/>
      <c r="E7" s="15"/>
    </row>
    <row r="8" spans="2:5" ht="15.95" customHeight="1" x14ac:dyDescent="0.25">
      <c r="B8" s="1">
        <v>1</v>
      </c>
      <c r="C8" s="91" t="s">
        <v>7</v>
      </c>
      <c r="D8" s="91"/>
      <c r="E8" s="91"/>
    </row>
    <row r="9" spans="2:5" x14ac:dyDescent="0.25">
      <c r="B9" s="16">
        <f>B8+0.1</f>
        <v>1.1000000000000001</v>
      </c>
      <c r="C9" s="17" t="s">
        <v>8</v>
      </c>
      <c r="D9" s="18">
        <v>1</v>
      </c>
      <c r="E9" s="19" t="s">
        <v>9</v>
      </c>
    </row>
    <row r="10" spans="2:5" x14ac:dyDescent="0.25">
      <c r="B10" s="16">
        <f>B9+0.1</f>
        <v>1.2000000000000002</v>
      </c>
      <c r="C10" s="17" t="s">
        <v>10</v>
      </c>
      <c r="D10" s="18">
        <v>600</v>
      </c>
      <c r="E10" s="19" t="s">
        <v>9</v>
      </c>
    </row>
    <row r="11" spans="2:5" ht="30" x14ac:dyDescent="0.25">
      <c r="B11" s="16">
        <f>B10+0.1</f>
        <v>1.3000000000000003</v>
      </c>
      <c r="C11" s="17" t="s">
        <v>11</v>
      </c>
      <c r="D11" s="18">
        <v>50</v>
      </c>
      <c r="E11" s="19" t="s">
        <v>12</v>
      </c>
    </row>
    <row r="12" spans="2:5" x14ac:dyDescent="0.25">
      <c r="B12" s="16">
        <f t="shared" ref="B12:B65" si="0">+B11+0.01</f>
        <v>1.3100000000000003</v>
      </c>
      <c r="C12" s="17" t="s">
        <v>13</v>
      </c>
      <c r="D12" s="18">
        <v>6</v>
      </c>
      <c r="E12" s="19" t="s">
        <v>9</v>
      </c>
    </row>
    <row r="13" spans="2:5" x14ac:dyDescent="0.25">
      <c r="B13" s="16">
        <f t="shared" si="0"/>
        <v>1.3200000000000003</v>
      </c>
      <c r="C13" s="17" t="s">
        <v>14</v>
      </c>
      <c r="D13" s="18">
        <v>6</v>
      </c>
      <c r="E13" s="19" t="s">
        <v>9</v>
      </c>
    </row>
    <row r="14" spans="2:5" ht="30" x14ac:dyDescent="0.25">
      <c r="B14" s="16">
        <f t="shared" si="0"/>
        <v>1.3300000000000003</v>
      </c>
      <c r="C14" s="17" t="s">
        <v>15</v>
      </c>
      <c r="D14" s="18">
        <v>3</v>
      </c>
      <c r="E14" s="19" t="s">
        <v>9</v>
      </c>
    </row>
    <row r="15" spans="2:5" x14ac:dyDescent="0.25">
      <c r="B15" s="16">
        <f t="shared" si="0"/>
        <v>1.3400000000000003</v>
      </c>
      <c r="C15" s="17" t="s">
        <v>16</v>
      </c>
      <c r="D15" s="18">
        <v>3</v>
      </c>
      <c r="E15" s="19" t="s">
        <v>9</v>
      </c>
    </row>
    <row r="16" spans="2:5" x14ac:dyDescent="0.25">
      <c r="B16" s="16">
        <f t="shared" si="0"/>
        <v>1.3500000000000003</v>
      </c>
      <c r="C16" s="17" t="s">
        <v>17</v>
      </c>
      <c r="D16" s="18">
        <v>1</v>
      </c>
      <c r="E16" s="19" t="s">
        <v>18</v>
      </c>
    </row>
    <row r="17" spans="2:5" x14ac:dyDescent="0.25">
      <c r="B17" s="16">
        <f t="shared" si="0"/>
        <v>1.3600000000000003</v>
      </c>
      <c r="C17" s="17" t="s">
        <v>19</v>
      </c>
      <c r="D17" s="18">
        <v>3</v>
      </c>
      <c r="E17" s="19" t="s">
        <v>9</v>
      </c>
    </row>
    <row r="18" spans="2:5" x14ac:dyDescent="0.25">
      <c r="B18" s="16">
        <f t="shared" si="0"/>
        <v>1.3700000000000003</v>
      </c>
      <c r="C18" s="17" t="s">
        <v>20</v>
      </c>
      <c r="D18" s="18">
        <v>2</v>
      </c>
      <c r="E18" s="19" t="s">
        <v>9</v>
      </c>
    </row>
    <row r="19" spans="2:5" x14ac:dyDescent="0.25">
      <c r="B19" s="16">
        <f t="shared" si="0"/>
        <v>1.3800000000000003</v>
      </c>
      <c r="C19" s="17" t="s">
        <v>21</v>
      </c>
      <c r="D19" s="18">
        <v>9</v>
      </c>
      <c r="E19" s="19" t="s">
        <v>9</v>
      </c>
    </row>
    <row r="20" spans="2:5" x14ac:dyDescent="0.25">
      <c r="B20" s="16">
        <f t="shared" si="0"/>
        <v>1.3900000000000003</v>
      </c>
      <c r="C20" s="17" t="s">
        <v>22</v>
      </c>
      <c r="D20" s="18">
        <v>2</v>
      </c>
      <c r="E20" s="19" t="s">
        <v>9</v>
      </c>
    </row>
    <row r="21" spans="2:5" x14ac:dyDescent="0.25">
      <c r="B21" s="16">
        <f t="shared" si="0"/>
        <v>1.4000000000000004</v>
      </c>
      <c r="C21" s="17" t="s">
        <v>23</v>
      </c>
      <c r="D21" s="18">
        <v>1</v>
      </c>
      <c r="E21" s="19" t="s">
        <v>9</v>
      </c>
    </row>
    <row r="22" spans="2:5" x14ac:dyDescent="0.25">
      <c r="B22" s="16">
        <f t="shared" si="0"/>
        <v>1.4100000000000004</v>
      </c>
      <c r="C22" s="17" t="s">
        <v>24</v>
      </c>
      <c r="D22" s="18">
        <v>1</v>
      </c>
      <c r="E22" s="19" t="s">
        <v>9</v>
      </c>
    </row>
    <row r="23" spans="2:5" x14ac:dyDescent="0.25">
      <c r="B23" s="16">
        <f t="shared" si="0"/>
        <v>1.4200000000000004</v>
      </c>
      <c r="C23" s="17" t="s">
        <v>25</v>
      </c>
      <c r="D23" s="18">
        <v>1</v>
      </c>
      <c r="E23" s="19" t="s">
        <v>9</v>
      </c>
    </row>
    <row r="24" spans="2:5" x14ac:dyDescent="0.25">
      <c r="B24" s="16">
        <f t="shared" si="0"/>
        <v>1.4300000000000004</v>
      </c>
      <c r="C24" s="20" t="s">
        <v>26</v>
      </c>
      <c r="D24" s="21">
        <v>2</v>
      </c>
      <c r="E24" s="21" t="s">
        <v>9</v>
      </c>
    </row>
    <row r="25" spans="2:5" x14ac:dyDescent="0.25">
      <c r="B25" s="16">
        <f t="shared" si="0"/>
        <v>1.4400000000000004</v>
      </c>
      <c r="C25" s="17" t="s">
        <v>27</v>
      </c>
      <c r="D25" s="18">
        <v>1</v>
      </c>
      <c r="E25" s="19" t="s">
        <v>28</v>
      </c>
    </row>
    <row r="26" spans="2:5" x14ac:dyDescent="0.25">
      <c r="B26" s="16">
        <f t="shared" si="0"/>
        <v>1.4500000000000004</v>
      </c>
      <c r="C26" s="17" t="s">
        <v>29</v>
      </c>
      <c r="D26" s="18">
        <v>1</v>
      </c>
      <c r="E26" s="19" t="s">
        <v>18</v>
      </c>
    </row>
    <row r="27" spans="2:5" x14ac:dyDescent="0.25">
      <c r="B27" s="16">
        <f t="shared" si="0"/>
        <v>1.4600000000000004</v>
      </c>
      <c r="C27" s="17" t="s">
        <v>30</v>
      </c>
      <c r="D27" s="18">
        <v>110</v>
      </c>
      <c r="E27" s="19" t="s">
        <v>31</v>
      </c>
    </row>
    <row r="28" spans="2:5" x14ac:dyDescent="0.25">
      <c r="B28" s="16">
        <f t="shared" si="0"/>
        <v>1.4700000000000004</v>
      </c>
      <c r="C28" s="17" t="s">
        <v>32</v>
      </c>
      <c r="D28" s="18">
        <v>2</v>
      </c>
      <c r="E28" s="19" t="s">
        <v>9</v>
      </c>
    </row>
    <row r="29" spans="2:5" ht="30" x14ac:dyDescent="0.25">
      <c r="B29" s="16">
        <f t="shared" si="0"/>
        <v>1.4800000000000004</v>
      </c>
      <c r="C29" s="17" t="s">
        <v>33</v>
      </c>
      <c r="D29" s="18">
        <v>1</v>
      </c>
      <c r="E29" s="19" t="s">
        <v>9</v>
      </c>
    </row>
    <row r="30" spans="2:5" ht="45" x14ac:dyDescent="0.25">
      <c r="B30" s="16">
        <f t="shared" si="0"/>
        <v>1.4900000000000004</v>
      </c>
      <c r="C30" s="22" t="s">
        <v>34</v>
      </c>
      <c r="D30" s="18">
        <v>1</v>
      </c>
      <c r="E30" s="19" t="s">
        <v>18</v>
      </c>
    </row>
    <row r="31" spans="2:5" x14ac:dyDescent="0.25">
      <c r="B31" s="16">
        <f t="shared" si="0"/>
        <v>1.5000000000000004</v>
      </c>
      <c r="C31" s="23" t="s">
        <v>35</v>
      </c>
      <c r="D31" s="18">
        <v>1</v>
      </c>
      <c r="E31" s="19" t="s">
        <v>18</v>
      </c>
    </row>
    <row r="32" spans="2:5" x14ac:dyDescent="0.25">
      <c r="B32" s="3"/>
      <c r="D32" s="3"/>
      <c r="E32" s="3"/>
    </row>
    <row r="33" spans="2:5" x14ac:dyDescent="0.25">
      <c r="B33" s="2">
        <v>2</v>
      </c>
      <c r="C33" s="91" t="s">
        <v>36</v>
      </c>
      <c r="D33" s="91"/>
      <c r="E33" s="91"/>
    </row>
    <row r="34" spans="2:5" x14ac:dyDescent="0.25">
      <c r="B34" s="25">
        <f>B33+0.01</f>
        <v>2.0099999999999998</v>
      </c>
      <c r="C34" s="20" t="s">
        <v>37</v>
      </c>
      <c r="D34" s="21">
        <v>300</v>
      </c>
      <c r="E34" s="21" t="s">
        <v>12</v>
      </c>
    </row>
    <row r="35" spans="2:5" x14ac:dyDescent="0.25">
      <c r="B35" s="25">
        <f t="shared" ref="B35:B41" si="1">+B34+0.01</f>
        <v>2.0199999999999996</v>
      </c>
      <c r="C35" s="20" t="s">
        <v>38</v>
      </c>
      <c r="D35" s="21">
        <v>5</v>
      </c>
      <c r="E35" s="21" t="s">
        <v>9</v>
      </c>
    </row>
    <row r="36" spans="2:5" x14ac:dyDescent="0.25">
      <c r="B36" s="25">
        <f t="shared" si="1"/>
        <v>2.0299999999999994</v>
      </c>
      <c r="C36" s="20" t="s">
        <v>39</v>
      </c>
      <c r="D36" s="21">
        <v>15</v>
      </c>
      <c r="E36" s="21" t="s">
        <v>9</v>
      </c>
    </row>
    <row r="37" spans="2:5" x14ac:dyDescent="0.25">
      <c r="B37" s="25">
        <f t="shared" si="1"/>
        <v>2.0399999999999991</v>
      </c>
      <c r="C37" s="20" t="s">
        <v>40</v>
      </c>
      <c r="D37" s="21">
        <v>15</v>
      </c>
      <c r="E37" s="21" t="s">
        <v>9</v>
      </c>
    </row>
    <row r="38" spans="2:5" ht="30" x14ac:dyDescent="0.25">
      <c r="B38" s="25">
        <f t="shared" si="1"/>
        <v>2.0499999999999989</v>
      </c>
      <c r="C38" s="20" t="s">
        <v>41</v>
      </c>
      <c r="D38" s="21">
        <v>30</v>
      </c>
      <c r="E38" s="21" t="s">
        <v>9</v>
      </c>
    </row>
    <row r="39" spans="2:5" ht="30" x14ac:dyDescent="0.25">
      <c r="B39" s="25">
        <f t="shared" si="1"/>
        <v>2.0599999999999987</v>
      </c>
      <c r="C39" s="20" t="s">
        <v>42</v>
      </c>
      <c r="D39" s="21">
        <v>5</v>
      </c>
      <c r="E39" s="21" t="s">
        <v>9</v>
      </c>
    </row>
    <row r="40" spans="2:5" x14ac:dyDescent="0.25">
      <c r="B40" s="25">
        <f t="shared" si="1"/>
        <v>2.0699999999999985</v>
      </c>
      <c r="C40" s="20" t="s">
        <v>43</v>
      </c>
      <c r="D40" s="21">
        <v>1</v>
      </c>
      <c r="E40" s="21" t="s">
        <v>9</v>
      </c>
    </row>
    <row r="41" spans="2:5" ht="30" x14ac:dyDescent="0.25">
      <c r="B41" s="25">
        <f t="shared" si="1"/>
        <v>2.0799999999999983</v>
      </c>
      <c r="C41" s="20" t="s">
        <v>44</v>
      </c>
      <c r="D41" s="21">
        <v>1</v>
      </c>
      <c r="E41" s="21" t="s">
        <v>9</v>
      </c>
    </row>
    <row r="42" spans="2:5" x14ac:dyDescent="0.25">
      <c r="B42" s="25">
        <f>+B40+0.01</f>
        <v>2.0799999999999983</v>
      </c>
      <c r="C42" s="20" t="s">
        <v>45</v>
      </c>
      <c r="D42" s="21">
        <v>1</v>
      </c>
      <c r="E42" s="21" t="s">
        <v>9</v>
      </c>
    </row>
    <row r="43" spans="2:5" x14ac:dyDescent="0.25">
      <c r="B43" s="25">
        <f t="shared" ref="B43:B45" si="2">+B41+0.01</f>
        <v>2.0899999999999981</v>
      </c>
      <c r="C43" s="20" t="s">
        <v>46</v>
      </c>
      <c r="D43" s="21">
        <v>4</v>
      </c>
      <c r="E43" s="21" t="s">
        <v>9</v>
      </c>
    </row>
    <row r="44" spans="2:5" ht="30" x14ac:dyDescent="0.25">
      <c r="B44" s="25">
        <f t="shared" si="2"/>
        <v>2.0899999999999981</v>
      </c>
      <c r="C44" s="17" t="s">
        <v>47</v>
      </c>
      <c r="D44" s="18">
        <v>9</v>
      </c>
      <c r="E44" s="19" t="s">
        <v>31</v>
      </c>
    </row>
    <row r="45" spans="2:5" x14ac:dyDescent="0.25">
      <c r="B45" s="25">
        <f t="shared" si="2"/>
        <v>2.0999999999999979</v>
      </c>
      <c r="C45" s="17" t="s">
        <v>27</v>
      </c>
      <c r="D45" s="18">
        <v>2</v>
      </c>
      <c r="E45" s="19" t="s">
        <v>28</v>
      </c>
    </row>
    <row r="46" spans="2:5" x14ac:dyDescent="0.25">
      <c r="B46" s="25">
        <f>+B45+0.01</f>
        <v>2.1099999999999977</v>
      </c>
      <c r="C46" s="20" t="s">
        <v>48</v>
      </c>
      <c r="D46" s="21">
        <v>1</v>
      </c>
      <c r="E46" s="21" t="s">
        <v>18</v>
      </c>
    </row>
    <row r="47" spans="2:5" x14ac:dyDescent="0.25">
      <c r="B47" s="25">
        <f>+B46+0.01</f>
        <v>2.1199999999999974</v>
      </c>
      <c r="C47" s="20" t="s">
        <v>49</v>
      </c>
      <c r="D47" s="21">
        <v>1</v>
      </c>
      <c r="E47" s="21" t="s">
        <v>18</v>
      </c>
    </row>
    <row r="48" spans="2:5" x14ac:dyDescent="0.25">
      <c r="B48" s="27"/>
      <c r="C48" s="28"/>
      <c r="D48" s="24"/>
      <c r="E48" s="24"/>
    </row>
    <row r="49" spans="2:5" ht="15.95" customHeight="1" x14ac:dyDescent="0.25">
      <c r="B49" s="1">
        <v>3</v>
      </c>
      <c r="C49" s="91" t="s">
        <v>50</v>
      </c>
      <c r="D49" s="91"/>
      <c r="E49" s="91"/>
    </row>
    <row r="50" spans="2:5" ht="60" x14ac:dyDescent="0.25">
      <c r="B50" s="29">
        <f>B49+0.01</f>
        <v>3.01</v>
      </c>
      <c r="C50" s="30" t="s">
        <v>51</v>
      </c>
      <c r="D50" s="18">
        <v>1</v>
      </c>
      <c r="E50" s="19" t="s">
        <v>9</v>
      </c>
    </row>
    <row r="51" spans="2:5" ht="60" x14ac:dyDescent="0.25">
      <c r="B51" s="29">
        <f t="shared" ref="B51:B58" si="3">B50+0.01</f>
        <v>3.0199999999999996</v>
      </c>
      <c r="C51" s="17" t="s">
        <v>52</v>
      </c>
      <c r="D51" s="18">
        <v>1</v>
      </c>
      <c r="E51" s="19" t="s">
        <v>9</v>
      </c>
    </row>
    <row r="52" spans="2:5" ht="45" x14ac:dyDescent="0.25">
      <c r="B52" s="29">
        <f t="shared" si="3"/>
        <v>3.0299999999999994</v>
      </c>
      <c r="C52" s="17" t="s">
        <v>53</v>
      </c>
      <c r="D52" s="18">
        <v>1</v>
      </c>
      <c r="E52" s="19" t="s">
        <v>9</v>
      </c>
    </row>
    <row r="53" spans="2:5" ht="30" x14ac:dyDescent="0.25">
      <c r="B53" s="29">
        <f t="shared" si="3"/>
        <v>3.0399999999999991</v>
      </c>
      <c r="C53" s="17" t="s">
        <v>54</v>
      </c>
      <c r="D53" s="18">
        <v>1</v>
      </c>
      <c r="E53" s="19" t="s">
        <v>9</v>
      </c>
    </row>
    <row r="54" spans="2:5" ht="45" x14ac:dyDescent="0.25">
      <c r="B54" s="29">
        <f t="shared" si="3"/>
        <v>3.0499999999999989</v>
      </c>
      <c r="C54" s="31" t="s">
        <v>55</v>
      </c>
      <c r="D54" s="18">
        <v>1</v>
      </c>
      <c r="E54" s="19" t="s">
        <v>9</v>
      </c>
    </row>
    <row r="55" spans="2:5" ht="45" x14ac:dyDescent="0.25">
      <c r="B55" s="29">
        <f t="shared" si="3"/>
        <v>3.0599999999999987</v>
      </c>
      <c r="C55" s="31" t="s">
        <v>56</v>
      </c>
      <c r="D55" s="18">
        <v>1</v>
      </c>
      <c r="E55" s="19" t="s">
        <v>9</v>
      </c>
    </row>
    <row r="56" spans="2:5" ht="75" x14ac:dyDescent="0.25">
      <c r="B56" s="29">
        <f t="shared" si="3"/>
        <v>3.0699999999999985</v>
      </c>
      <c r="C56" s="32" t="s">
        <v>57</v>
      </c>
      <c r="D56" s="33">
        <v>1</v>
      </c>
      <c r="E56" s="34" t="s">
        <v>9</v>
      </c>
    </row>
    <row r="57" spans="2:5" ht="45" x14ac:dyDescent="0.25">
      <c r="B57" s="29">
        <f t="shared" si="3"/>
        <v>3.0799999999999983</v>
      </c>
      <c r="C57" s="32" t="s">
        <v>58</v>
      </c>
      <c r="D57" s="33">
        <v>1</v>
      </c>
      <c r="E57" s="34" t="s">
        <v>9</v>
      </c>
    </row>
    <row r="58" spans="2:5" ht="60" x14ac:dyDescent="0.25">
      <c r="B58" s="29">
        <f t="shared" si="3"/>
        <v>3.0899999999999981</v>
      </c>
      <c r="C58" s="32" t="s">
        <v>59</v>
      </c>
      <c r="D58" s="33">
        <v>1</v>
      </c>
      <c r="E58" s="34" t="s">
        <v>9</v>
      </c>
    </row>
    <row r="59" spans="2:5" ht="60" x14ac:dyDescent="0.25">
      <c r="B59" s="25">
        <f t="shared" ref="B59:B62" si="4">+B58+0.01</f>
        <v>3.0999999999999979</v>
      </c>
      <c r="C59" s="32" t="s">
        <v>60</v>
      </c>
      <c r="D59" s="33">
        <v>1</v>
      </c>
      <c r="E59" s="34" t="s">
        <v>9</v>
      </c>
    </row>
    <row r="60" spans="2:5" x14ac:dyDescent="0.25">
      <c r="B60" s="25">
        <f t="shared" si="4"/>
        <v>3.1099999999999977</v>
      </c>
      <c r="C60" s="20" t="s">
        <v>61</v>
      </c>
      <c r="D60" s="21">
        <v>1</v>
      </c>
      <c r="E60" s="21" t="s">
        <v>18</v>
      </c>
    </row>
    <row r="61" spans="2:5" ht="60" x14ac:dyDescent="0.25">
      <c r="B61" s="25">
        <f t="shared" si="4"/>
        <v>3.1199999999999974</v>
      </c>
      <c r="C61" s="31" t="s">
        <v>62</v>
      </c>
      <c r="D61" s="21">
        <v>1</v>
      </c>
      <c r="E61" s="21" t="s">
        <v>18</v>
      </c>
    </row>
    <row r="62" spans="2:5" x14ac:dyDescent="0.25">
      <c r="B62" s="25">
        <f t="shared" si="4"/>
        <v>3.1299999999999972</v>
      </c>
      <c r="C62" s="35" t="s">
        <v>63</v>
      </c>
      <c r="D62" s="26">
        <v>1</v>
      </c>
      <c r="E62" s="36" t="s">
        <v>64</v>
      </c>
    </row>
    <row r="63" spans="2:5" x14ac:dyDescent="0.25">
      <c r="B63" s="37"/>
      <c r="C63" s="38"/>
      <c r="D63" s="39"/>
      <c r="E63" s="40"/>
    </row>
    <row r="64" spans="2:5" x14ac:dyDescent="0.25">
      <c r="B64" s="1">
        <v>4</v>
      </c>
      <c r="C64" s="91" t="s">
        <v>65</v>
      </c>
      <c r="D64" s="91"/>
      <c r="E64" s="91"/>
    </row>
    <row r="65" spans="2:5" ht="45" x14ac:dyDescent="0.25">
      <c r="B65" s="16">
        <f t="shared" si="0"/>
        <v>4.01</v>
      </c>
      <c r="C65" s="41" t="s">
        <v>66</v>
      </c>
      <c r="D65" s="42">
        <v>20</v>
      </c>
      <c r="E65" s="43" t="s">
        <v>12</v>
      </c>
    </row>
    <row r="66" spans="2:5" ht="45" x14ac:dyDescent="0.25">
      <c r="B66" s="16">
        <f>+B65+0.01</f>
        <v>4.0199999999999996</v>
      </c>
      <c r="C66" s="41" t="s">
        <v>67</v>
      </c>
      <c r="D66" s="33">
        <v>40</v>
      </c>
      <c r="E66" s="34" t="s">
        <v>12</v>
      </c>
    </row>
    <row r="67" spans="2:5" ht="60" x14ac:dyDescent="0.25">
      <c r="B67" s="16">
        <f>+B66+0.01</f>
        <v>4.0299999999999994</v>
      </c>
      <c r="C67" s="41" t="s">
        <v>68</v>
      </c>
      <c r="D67" s="33">
        <v>30</v>
      </c>
      <c r="E67" s="34" t="s">
        <v>12</v>
      </c>
    </row>
    <row r="68" spans="2:5" ht="45" x14ac:dyDescent="0.25">
      <c r="B68" s="16">
        <f t="shared" ref="B68:B83" si="5">+B67+0.01</f>
        <v>4.0399999999999991</v>
      </c>
      <c r="C68" s="41" t="s">
        <v>69</v>
      </c>
      <c r="D68" s="33">
        <v>30</v>
      </c>
      <c r="E68" s="34" t="s">
        <v>12</v>
      </c>
    </row>
    <row r="69" spans="2:5" ht="45" x14ac:dyDescent="0.25">
      <c r="B69" s="16">
        <f t="shared" si="5"/>
        <v>4.0499999999999989</v>
      </c>
      <c r="C69" s="41" t="s">
        <v>70</v>
      </c>
      <c r="D69" s="33">
        <v>30</v>
      </c>
      <c r="E69" s="34" t="s">
        <v>12</v>
      </c>
    </row>
    <row r="70" spans="2:5" ht="45" x14ac:dyDescent="0.25">
      <c r="B70" s="16">
        <v>4.0599999999999996</v>
      </c>
      <c r="C70" s="41" t="s">
        <v>71</v>
      </c>
      <c r="D70" s="33">
        <v>30</v>
      </c>
      <c r="E70" s="34" t="s">
        <v>12</v>
      </c>
    </row>
    <row r="71" spans="2:5" ht="60" x14ac:dyDescent="0.25">
      <c r="B71" s="16">
        <v>4.07</v>
      </c>
      <c r="C71" s="44" t="s">
        <v>72</v>
      </c>
      <c r="D71" s="33">
        <v>25</v>
      </c>
      <c r="E71" s="34" t="s">
        <v>12</v>
      </c>
    </row>
    <row r="72" spans="2:5" ht="45" x14ac:dyDescent="0.25">
      <c r="B72" s="16">
        <v>4.08</v>
      </c>
      <c r="C72" s="44" t="s">
        <v>73</v>
      </c>
      <c r="D72" s="33">
        <v>20</v>
      </c>
      <c r="E72" s="34" t="s">
        <v>12</v>
      </c>
    </row>
    <row r="73" spans="2:5" ht="45" x14ac:dyDescent="0.25">
      <c r="B73" s="16">
        <f t="shared" si="5"/>
        <v>4.09</v>
      </c>
      <c r="C73" s="41" t="s">
        <v>74</v>
      </c>
      <c r="D73" s="33">
        <v>25</v>
      </c>
      <c r="E73" s="34" t="s">
        <v>12</v>
      </c>
    </row>
    <row r="74" spans="2:5" ht="45" x14ac:dyDescent="0.25">
      <c r="B74" s="16">
        <f t="shared" si="5"/>
        <v>4.0999999999999996</v>
      </c>
      <c r="C74" s="44" t="s">
        <v>75</v>
      </c>
      <c r="D74" s="33">
        <v>30</v>
      </c>
      <c r="E74" s="34" t="s">
        <v>12</v>
      </c>
    </row>
    <row r="75" spans="2:5" ht="45" x14ac:dyDescent="0.25">
      <c r="B75" s="16">
        <f t="shared" si="5"/>
        <v>4.1099999999999994</v>
      </c>
      <c r="C75" s="44" t="s">
        <v>76</v>
      </c>
      <c r="D75" s="33">
        <v>40</v>
      </c>
      <c r="E75" s="34" t="s">
        <v>12</v>
      </c>
    </row>
    <row r="76" spans="2:5" ht="45" x14ac:dyDescent="0.25">
      <c r="B76" s="16">
        <f t="shared" si="5"/>
        <v>4.1199999999999992</v>
      </c>
      <c r="C76" s="41" t="s">
        <v>77</v>
      </c>
      <c r="D76" s="33">
        <v>50</v>
      </c>
      <c r="E76" s="34" t="s">
        <v>12</v>
      </c>
    </row>
    <row r="77" spans="2:5" ht="45" x14ac:dyDescent="0.25">
      <c r="B77" s="16">
        <f t="shared" si="5"/>
        <v>4.129999999999999</v>
      </c>
      <c r="C77" s="45" t="s">
        <v>78</v>
      </c>
      <c r="D77" s="33">
        <v>60</v>
      </c>
      <c r="E77" s="34" t="s">
        <v>12</v>
      </c>
    </row>
    <row r="78" spans="2:5" ht="75" x14ac:dyDescent="0.25">
      <c r="B78" s="16">
        <f t="shared" si="5"/>
        <v>4.1399999999999988</v>
      </c>
      <c r="C78" s="41" t="s">
        <v>79</v>
      </c>
      <c r="D78" s="33">
        <v>60</v>
      </c>
      <c r="E78" s="34" t="s">
        <v>12</v>
      </c>
    </row>
    <row r="79" spans="2:5" ht="45" x14ac:dyDescent="0.25">
      <c r="B79" s="16">
        <f t="shared" si="5"/>
        <v>4.1499999999999986</v>
      </c>
      <c r="C79" s="45" t="s">
        <v>80</v>
      </c>
      <c r="D79" s="33">
        <v>60</v>
      </c>
      <c r="E79" s="34" t="s">
        <v>12</v>
      </c>
    </row>
    <row r="80" spans="2:5" ht="45" x14ac:dyDescent="0.25">
      <c r="B80" s="16">
        <f t="shared" si="5"/>
        <v>4.1599999999999984</v>
      </c>
      <c r="C80" s="45" t="s">
        <v>81</v>
      </c>
      <c r="D80" s="33">
        <v>25</v>
      </c>
      <c r="E80" s="34" t="s">
        <v>12</v>
      </c>
    </row>
    <row r="81" spans="2:5" ht="45" x14ac:dyDescent="0.25">
      <c r="B81" s="16">
        <f t="shared" si="5"/>
        <v>4.1699999999999982</v>
      </c>
      <c r="C81" s="45" t="s">
        <v>82</v>
      </c>
      <c r="D81" s="33">
        <v>25</v>
      </c>
      <c r="E81" s="34" t="s">
        <v>12</v>
      </c>
    </row>
    <row r="82" spans="2:5" ht="45" x14ac:dyDescent="0.25">
      <c r="B82" s="16">
        <f t="shared" si="5"/>
        <v>4.1799999999999979</v>
      </c>
      <c r="C82" s="46" t="s">
        <v>83</v>
      </c>
      <c r="D82" s="33">
        <v>25</v>
      </c>
      <c r="E82" s="34" t="s">
        <v>12</v>
      </c>
    </row>
    <row r="83" spans="2:5" ht="75" x14ac:dyDescent="0.25">
      <c r="B83" s="16">
        <f t="shared" si="5"/>
        <v>4.1899999999999977</v>
      </c>
      <c r="C83" s="41" t="s">
        <v>84</v>
      </c>
      <c r="D83" s="33">
        <v>30</v>
      </c>
      <c r="E83" s="34" t="s">
        <v>12</v>
      </c>
    </row>
    <row r="84" spans="2:5" x14ac:dyDescent="0.25">
      <c r="B84" s="16">
        <v>4.2</v>
      </c>
      <c r="C84" s="20" t="s">
        <v>49</v>
      </c>
      <c r="D84" s="21">
        <v>1</v>
      </c>
      <c r="E84" s="21" t="s">
        <v>18</v>
      </c>
    </row>
    <row r="85" spans="2:5" x14ac:dyDescent="0.25">
      <c r="B85" s="47"/>
      <c r="C85" s="48"/>
      <c r="D85" s="49"/>
      <c r="E85" s="50"/>
    </row>
    <row r="86" spans="2:5" x14ac:dyDescent="0.25">
      <c r="B86" s="51"/>
      <c r="C86" s="52"/>
      <c r="D86" s="24"/>
      <c r="E86" s="24"/>
    </row>
    <row r="87" spans="2:5" ht="32.1" customHeight="1" x14ac:dyDescent="0.25">
      <c r="B87" s="1">
        <v>5</v>
      </c>
      <c r="C87" s="92" t="s">
        <v>85</v>
      </c>
      <c r="D87" s="92"/>
      <c r="E87" s="92"/>
    </row>
    <row r="88" spans="2:5" ht="60" x14ac:dyDescent="0.25">
      <c r="B88" s="25">
        <f>+B87+0.01</f>
        <v>5.01</v>
      </c>
      <c r="C88" s="41" t="s">
        <v>86</v>
      </c>
      <c r="D88" s="55">
        <v>60</v>
      </c>
      <c r="E88" s="19" t="s">
        <v>12</v>
      </c>
    </row>
    <row r="89" spans="2:5" ht="60" x14ac:dyDescent="0.25">
      <c r="B89" s="16">
        <f>+B88+0.01</f>
        <v>5.0199999999999996</v>
      </c>
      <c r="C89" s="41" t="s">
        <v>87</v>
      </c>
      <c r="D89" s="55">
        <v>60</v>
      </c>
      <c r="E89" s="19" t="s">
        <v>12</v>
      </c>
    </row>
    <row r="90" spans="2:5" ht="120" x14ac:dyDescent="0.25">
      <c r="B90" s="16">
        <f t="shared" ref="B90:B96" si="6">+B89+0.01</f>
        <v>5.0299999999999994</v>
      </c>
      <c r="C90" s="41" t="s">
        <v>88</v>
      </c>
      <c r="D90" s="55">
        <v>1</v>
      </c>
      <c r="E90" s="19" t="s">
        <v>89</v>
      </c>
    </row>
    <row r="91" spans="2:5" ht="90" x14ac:dyDescent="0.25">
      <c r="B91" s="16">
        <f t="shared" si="6"/>
        <v>5.0399999999999991</v>
      </c>
      <c r="C91" s="41" t="s">
        <v>90</v>
      </c>
      <c r="D91" s="55">
        <v>1</v>
      </c>
      <c r="E91" s="19" t="s">
        <v>89</v>
      </c>
    </row>
    <row r="92" spans="2:5" ht="90" x14ac:dyDescent="0.25">
      <c r="B92" s="16">
        <f>+B91+0.01</f>
        <v>5.0499999999999989</v>
      </c>
      <c r="C92" s="41" t="s">
        <v>91</v>
      </c>
      <c r="D92" s="55">
        <v>1</v>
      </c>
      <c r="E92" s="19" t="s">
        <v>89</v>
      </c>
    </row>
    <row r="93" spans="2:5" ht="60" x14ac:dyDescent="0.25">
      <c r="B93" s="16">
        <f t="shared" si="6"/>
        <v>5.0599999999999987</v>
      </c>
      <c r="C93" s="56" t="s">
        <v>92</v>
      </c>
      <c r="D93" s="26">
        <v>1</v>
      </c>
      <c r="E93" s="36" t="s">
        <v>64</v>
      </c>
    </row>
    <row r="94" spans="2:5" ht="30" x14ac:dyDescent="0.25">
      <c r="B94" s="16">
        <f t="shared" si="6"/>
        <v>5.0699999999999985</v>
      </c>
      <c r="C94" s="56" t="s">
        <v>93</v>
      </c>
      <c r="D94" s="26">
        <v>96</v>
      </c>
      <c r="E94" s="36" t="s">
        <v>94</v>
      </c>
    </row>
    <row r="95" spans="2:5" x14ac:dyDescent="0.25">
      <c r="B95" s="16">
        <f t="shared" si="6"/>
        <v>5.0799999999999983</v>
      </c>
      <c r="C95" s="31" t="s">
        <v>95</v>
      </c>
      <c r="D95" s="26">
        <v>1</v>
      </c>
      <c r="E95" s="36" t="s">
        <v>96</v>
      </c>
    </row>
    <row r="96" spans="2:5" ht="45" x14ac:dyDescent="0.25">
      <c r="B96" s="16">
        <f t="shared" si="6"/>
        <v>5.0899999999999981</v>
      </c>
      <c r="C96" s="56" t="s">
        <v>97</v>
      </c>
      <c r="D96" s="26">
        <v>1</v>
      </c>
      <c r="E96" s="36" t="s">
        <v>98</v>
      </c>
    </row>
    <row r="97" spans="2:5" x14ac:dyDescent="0.25">
      <c r="B97" s="27"/>
      <c r="C97" s="57"/>
      <c r="D97" s="58"/>
      <c r="E97" s="59"/>
    </row>
    <row r="98" spans="2:5" x14ac:dyDescent="0.25">
      <c r="B98" s="27"/>
      <c r="C98" s="60"/>
      <c r="D98" s="53"/>
      <c r="E98" s="61"/>
    </row>
    <row r="99" spans="2:5" x14ac:dyDescent="0.25">
      <c r="B99" s="27"/>
      <c r="C99" s="60"/>
      <c r="D99" s="53"/>
      <c r="E99" s="54"/>
    </row>
    <row r="100" spans="2:5" ht="15.95" customHeight="1" x14ac:dyDescent="0.25">
      <c r="B100" s="27"/>
      <c r="C100" s="93" t="s">
        <v>99</v>
      </c>
      <c r="D100" s="94"/>
      <c r="E100" s="94"/>
    </row>
    <row r="101" spans="2:5" x14ac:dyDescent="0.25">
      <c r="B101" s="27"/>
      <c r="C101" s="62" t="s">
        <v>100</v>
      </c>
      <c r="D101" s="63">
        <v>0.1</v>
      </c>
      <c r="E101" s="64"/>
    </row>
    <row r="102" spans="2:5" x14ac:dyDescent="0.25">
      <c r="B102" s="65"/>
      <c r="C102" s="62" t="s">
        <v>101</v>
      </c>
      <c r="D102" s="63">
        <v>1.4999999999999999E-2</v>
      </c>
      <c r="E102" s="64"/>
    </row>
    <row r="103" spans="2:5" x14ac:dyDescent="0.25">
      <c r="B103" s="51"/>
      <c r="C103" s="62" t="s">
        <v>102</v>
      </c>
      <c r="D103" s="63">
        <v>1.4999999999999999E-2</v>
      </c>
      <c r="E103" s="64"/>
    </row>
    <row r="104" spans="2:5" x14ac:dyDescent="0.25">
      <c r="B104" s="27"/>
      <c r="C104" s="62" t="s">
        <v>103</v>
      </c>
      <c r="D104" s="63">
        <v>0.02</v>
      </c>
      <c r="E104" s="64"/>
    </row>
    <row r="105" spans="2:5" x14ac:dyDescent="0.25">
      <c r="B105" s="27"/>
      <c r="C105" s="62" t="s">
        <v>104</v>
      </c>
      <c r="D105" s="63">
        <v>1.4999999999999999E-2</v>
      </c>
      <c r="E105" s="64"/>
    </row>
    <row r="106" spans="2:5" x14ac:dyDescent="0.25">
      <c r="B106" s="27"/>
      <c r="C106" s="62" t="s">
        <v>105</v>
      </c>
      <c r="D106" s="63">
        <v>0.04</v>
      </c>
      <c r="E106" s="64"/>
    </row>
    <row r="107" spans="2:5" x14ac:dyDescent="0.25">
      <c r="B107" s="27"/>
      <c r="C107" s="62" t="s">
        <v>106</v>
      </c>
      <c r="D107" s="63">
        <v>0.01</v>
      </c>
      <c r="E107" s="64"/>
    </row>
    <row r="108" spans="2:5" x14ac:dyDescent="0.25">
      <c r="B108" s="27"/>
      <c r="C108" s="62" t="s">
        <v>107</v>
      </c>
      <c r="D108" s="63">
        <v>1E-3</v>
      </c>
      <c r="E108" s="64"/>
    </row>
    <row r="109" spans="2:5" ht="30" x14ac:dyDescent="0.25">
      <c r="B109" s="27"/>
      <c r="C109" s="62" t="s">
        <v>108</v>
      </c>
      <c r="D109" s="63">
        <v>0.18</v>
      </c>
      <c r="E109" s="66"/>
    </row>
    <row r="110" spans="2:5" ht="15.75" thickBot="1" x14ac:dyDescent="0.3">
      <c r="B110" s="27"/>
      <c r="C110" s="67"/>
      <c r="D110" s="68"/>
      <c r="E110" s="69"/>
    </row>
    <row r="111" spans="2:5" ht="15.75" thickBot="1" x14ac:dyDescent="0.3">
      <c r="B111" s="27"/>
      <c r="D111" s="89" t="s">
        <v>109</v>
      </c>
      <c r="E111" s="90"/>
    </row>
    <row r="112" spans="2:5" ht="15.75" thickBot="1" x14ac:dyDescent="0.3">
      <c r="B112" s="27"/>
      <c r="C112" s="70"/>
      <c r="D112" s="71"/>
      <c r="E112" s="71"/>
    </row>
    <row r="113" spans="2:6" ht="15.75" thickBot="1" x14ac:dyDescent="0.3">
      <c r="B113" s="27"/>
      <c r="C113" s="72"/>
      <c r="D113" s="89" t="s">
        <v>110</v>
      </c>
      <c r="E113" s="90"/>
    </row>
    <row r="114" spans="2:6" ht="15.75" thickBot="1" x14ac:dyDescent="0.3">
      <c r="B114" s="27"/>
      <c r="C114" s="73"/>
      <c r="D114" s="74"/>
      <c r="E114" s="69"/>
    </row>
    <row r="115" spans="2:6" ht="15.75" thickBot="1" x14ac:dyDescent="0.3">
      <c r="B115" s="27"/>
      <c r="D115" s="79" t="s">
        <v>111</v>
      </c>
      <c r="E115" s="80"/>
      <c r="F115" s="75"/>
    </row>
    <row r="116" spans="2:6" x14ac:dyDescent="0.25">
      <c r="B116" s="27"/>
      <c r="C116" s="60"/>
      <c r="D116" s="53"/>
      <c r="E116" s="54"/>
    </row>
    <row r="117" spans="2:6" x14ac:dyDescent="0.25">
      <c r="B117" s="27"/>
      <c r="C117" s="60"/>
      <c r="D117" s="53"/>
      <c r="E117" s="54"/>
    </row>
    <row r="118" spans="2:6" x14ac:dyDescent="0.25">
      <c r="B118" s="27"/>
      <c r="C118" s="60"/>
      <c r="D118" s="53"/>
      <c r="E118" s="54"/>
    </row>
  </sheetData>
  <mergeCells count="13">
    <mergeCell ref="D115:E115"/>
    <mergeCell ref="B1:E1"/>
    <mergeCell ref="B2:E2"/>
    <mergeCell ref="B3:E3"/>
    <mergeCell ref="B4:E4"/>
    <mergeCell ref="D111:E111"/>
    <mergeCell ref="D113:E113"/>
    <mergeCell ref="C8:E8"/>
    <mergeCell ref="C33:E33"/>
    <mergeCell ref="C49:E49"/>
    <mergeCell ref="C64:E64"/>
    <mergeCell ref="C87:E87"/>
    <mergeCell ref="C100:E100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Rodolfo Rizik Suazo</cp:lastModifiedBy>
  <cp:lastPrinted>2022-04-05T15:44:06Z</cp:lastPrinted>
  <dcterms:created xsi:type="dcterms:W3CDTF">2022-04-05T15:42:54Z</dcterms:created>
  <dcterms:modified xsi:type="dcterms:W3CDTF">2022-04-08T13:37:23Z</dcterms:modified>
</cp:coreProperties>
</file>